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underr\Google Drive\EPC NFV Performance Research\ng4T\"/>
    </mc:Choice>
  </mc:AlternateContent>
  <bookViews>
    <workbookView xWindow="0" yWindow="3260" windowWidth="19200" windowHeight="5880" tabRatio="704"/>
  </bookViews>
  <sheets>
    <sheet name="NWCfg-C3PO-VM-ng4T-corddev" sheetId="11" r:id="rId1"/>
    <sheet name="NetworkCfg-C3PO-VM-RAN10" sheetId="10" r:id="rId2"/>
    <sheet name="NetworkCfg-SRIOV-VM-RAN10" sheetId="8" r:id="rId3"/>
    <sheet name="ngic-fpc_VM-NW_Install" sheetId="9" r:id="rId4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112" i="11" l="1"/>
  <c r="Y134" i="11" s="1"/>
  <c r="R102" i="11"/>
  <c r="L95" i="11"/>
  <c r="R90" i="11"/>
  <c r="Y99" i="11" s="1"/>
  <c r="Q28" i="11"/>
  <c r="S28" i="11" s="1"/>
  <c r="AG27" i="11"/>
  <c r="Q27" i="11"/>
  <c r="S27" i="11" s="1"/>
  <c r="AG26" i="11"/>
  <c r="S26" i="11"/>
  <c r="Q26" i="11"/>
  <c r="AG25" i="11"/>
  <c r="AG24" i="11"/>
  <c r="AG23" i="11"/>
  <c r="AG22" i="11"/>
  <c r="R20" i="11"/>
  <c r="R19" i="11"/>
  <c r="R18" i="11"/>
  <c r="R17" i="11"/>
  <c r="R16" i="11"/>
  <c r="R15" i="11"/>
  <c r="AG14" i="11"/>
  <c r="Y134" i="10" l="1"/>
  <c r="Y99" i="10"/>
  <c r="L95" i="10"/>
  <c r="R112" i="10" l="1"/>
  <c r="R102" i="10"/>
  <c r="R90" i="10"/>
  <c r="Q28" i="10"/>
  <c r="S28" i="10" s="1"/>
  <c r="AG27" i="10"/>
  <c r="Q27" i="10"/>
  <c r="S27" i="10" s="1"/>
  <c r="AG26" i="10"/>
  <c r="Q26" i="10"/>
  <c r="S26" i="10" s="1"/>
  <c r="AG25" i="10"/>
  <c r="AG24" i="10"/>
  <c r="AG23" i="10"/>
  <c r="AG22" i="10"/>
  <c r="R20" i="10"/>
  <c r="R19" i="10"/>
  <c r="R18" i="10"/>
  <c r="R17" i="10"/>
  <c r="R16" i="10"/>
  <c r="R15" i="10"/>
  <c r="AG14" i="10"/>
  <c r="R43" i="8" l="1"/>
  <c r="R53" i="8"/>
  <c r="Y88" i="8" l="1"/>
  <c r="Y62" i="8"/>
  <c r="R65" i="8"/>
  <c r="Q28" i="8" l="1"/>
  <c r="S28" i="8" s="1"/>
  <c r="Q27" i="8"/>
  <c r="S27" i="8" s="1"/>
  <c r="Q26" i="8"/>
  <c r="S26" i="8" s="1"/>
  <c r="R20" i="8"/>
  <c r="R19" i="8"/>
  <c r="R18" i="8"/>
  <c r="R17" i="8"/>
  <c r="R16" i="8"/>
  <c r="R15" i="8"/>
  <c r="AG27" i="8"/>
  <c r="AG26" i="8"/>
  <c r="AG25" i="8"/>
  <c r="AG24" i="8"/>
  <c r="AG23" i="8"/>
  <c r="AG22" i="8"/>
  <c r="AG14" i="8"/>
</calcChain>
</file>

<file path=xl/sharedStrings.xml><?xml version="1.0" encoding="utf-8"?>
<sst xmlns="http://schemas.openxmlformats.org/spreadsheetml/2006/main" count="1688" uniqueCount="410">
  <si>
    <t>0000:03:00.0</t>
  </si>
  <si>
    <t>0000:03:00.1</t>
  </si>
  <si>
    <t>90:E2:BA:7C:5D:DC</t>
  </si>
  <si>
    <t>90:E2:BA:7C:5D:DD</t>
  </si>
  <si>
    <t>0000:83:00.0</t>
  </si>
  <si>
    <t>0000:83:00.1</t>
  </si>
  <si>
    <t>10.1.10.20</t>
  </si>
  <si>
    <t>13.1.1.100</t>
  </si>
  <si>
    <t>0000:05:00.0</t>
  </si>
  <si>
    <t>68:05:ca:30:e5:08</t>
  </si>
  <si>
    <t>eth17</t>
  </si>
  <si>
    <t>0000:05:00.2</t>
  </si>
  <si>
    <t>68:05:ca:30:e5:0a</t>
  </si>
  <si>
    <t>eth2</t>
  </si>
  <si>
    <t>0000:05:00.1</t>
  </si>
  <si>
    <t>68:05:ca:30:e5:09</t>
  </si>
  <si>
    <t>0000:05:00.3</t>
  </si>
  <si>
    <t>68:05:ca:30:e5:0b</t>
  </si>
  <si>
    <t>eth3</t>
  </si>
  <si>
    <t>00:1e:67:c9:bd:a9</t>
  </si>
  <si>
    <t>eth1</t>
    <phoneticPr fontId="2" type="noConversion"/>
  </si>
  <si>
    <t>0000:81:00.1</t>
  </si>
  <si>
    <t>90:e2:ba:7f:cd:a5</t>
  </si>
  <si>
    <t>eth11</t>
    <phoneticPr fontId="2" type="noConversion"/>
  </si>
  <si>
    <t>90:e2:ba:7c:61:99</t>
  </si>
  <si>
    <t>eth13</t>
    <phoneticPr fontId="2" type="noConversion"/>
  </si>
  <si>
    <t>eth0</t>
    <phoneticPr fontId="2" type="noConversion"/>
  </si>
  <si>
    <t>00:1e:67:c9:bd:a8</t>
  </si>
  <si>
    <t>10.212.93.45</t>
  </si>
  <si>
    <t>lte1</t>
    <phoneticPr fontId="2" type="noConversion"/>
  </si>
  <si>
    <t>lte</t>
    <phoneticPr fontId="2" type="noConversion"/>
  </si>
  <si>
    <t>0000:03:00.1</t>
    <phoneticPr fontId="2" type="noConversion"/>
  </si>
  <si>
    <t>10.1.10.21</t>
    <phoneticPr fontId="2" type="noConversion"/>
  </si>
  <si>
    <t>intel123</t>
    <phoneticPr fontId="2" type="noConversion"/>
  </si>
  <si>
    <t>0000:81:00.0</t>
  </si>
  <si>
    <t>90:e2:ba:7f:cd:a4</t>
  </si>
  <si>
    <t>eth10</t>
    <phoneticPr fontId="2" type="noConversion"/>
  </si>
  <si>
    <t>90:e2:ba:7c:61:98</t>
  </si>
  <si>
    <t>eth12</t>
    <phoneticPr fontId="2" type="noConversion"/>
  </si>
  <si>
    <t>0000:86:00.0</t>
  </si>
  <si>
    <t>90:e2:ba:7f:d2:d8</t>
  </si>
  <si>
    <t>eth14</t>
    <phoneticPr fontId="2" type="noConversion"/>
  </si>
  <si>
    <t>0000:86:00.1</t>
  </si>
  <si>
    <t>90:e2:ba:7f:d2:d9</t>
  </si>
  <si>
    <t>eth15</t>
    <phoneticPr fontId="2" type="noConversion"/>
  </si>
  <si>
    <t>1G Switch</t>
    <phoneticPr fontId="2" type="noConversion"/>
  </si>
  <si>
    <t>10G Vlan: -</t>
    <phoneticPr fontId="2" type="noConversion"/>
  </si>
  <si>
    <t>local loopback</t>
    <phoneticPr fontId="2" type="noConversion"/>
  </si>
  <si>
    <t>10.0.11.1/16</t>
  </si>
  <si>
    <t>13.1.1.238</t>
    <phoneticPr fontId="2" type="noConversion"/>
  </si>
  <si>
    <t>13.1.2.13</t>
    <phoneticPr fontId="2" type="noConversion"/>
  </si>
  <si>
    <t xml:space="preserve">       Servername</t>
  </si>
  <si>
    <t xml:space="preserve">       Function</t>
  </si>
  <si>
    <t>S/PGW</t>
    <phoneticPr fontId="2" type="noConversion"/>
  </si>
  <si>
    <t>Linux Dev</t>
  </si>
  <si>
    <t xml:space="preserve">           Interface</t>
  </si>
  <si>
    <t>11.1.2.245/16</t>
    <phoneticPr fontId="2" type="noConversion"/>
  </si>
  <si>
    <t xml:space="preserve">           DEV Linux</t>
  </si>
  <si>
    <t>13.1.2.14</t>
    <phoneticPr fontId="2" type="noConversion"/>
  </si>
  <si>
    <t>13.1.2.45</t>
    <phoneticPr fontId="2" type="noConversion"/>
  </si>
  <si>
    <t xml:space="preserve">            PCI Address</t>
  </si>
  <si>
    <t xml:space="preserve">            MAC</t>
  </si>
  <si>
    <t xml:space="preserve">            ssh IP</t>
  </si>
  <si>
    <t>Interface type</t>
  </si>
  <si>
    <t>Mgmt</t>
  </si>
  <si>
    <t xml:space="preserve">            user</t>
  </si>
  <si>
    <t>root</t>
  </si>
  <si>
    <t>00:0a.0</t>
  </si>
  <si>
    <t>ens7</t>
  </si>
  <si>
    <t xml:space="preserve">            passwd</t>
  </si>
  <si>
    <t>ens10</t>
  </si>
  <si>
    <t>ens3</t>
  </si>
  <si>
    <t>00.08.0</t>
  </si>
  <si>
    <t>00.09.0</t>
  </si>
  <si>
    <t>ens8</t>
  </si>
  <si>
    <t>ens9</t>
  </si>
  <si>
    <t>SGW S1U IP</t>
  </si>
  <si>
    <t>SGW SGI  IP</t>
  </si>
  <si>
    <t>10G Vlan</t>
  </si>
  <si>
    <t>00:00:00:00:01:02</t>
  </si>
  <si>
    <t>00:00:00:00:02:02</t>
  </si>
  <si>
    <t>11.1.1.100</t>
  </si>
  <si>
    <t>13.1.1.93</t>
  </si>
  <si>
    <t>Intel S/PGW test network configuration</t>
    <phoneticPr fontId="2" type="noConversion"/>
  </si>
  <si>
    <t>Fill in values</t>
    <phoneticPr fontId="2" type="noConversion"/>
  </si>
  <si>
    <t>Filled values</t>
    <phoneticPr fontId="2" type="noConversion"/>
  </si>
  <si>
    <t>NG40</t>
    <phoneticPr fontId="2" type="noConversion"/>
  </si>
  <si>
    <t>Install Ubuntu 14.04.5  64 bit Server edition with openssh selected on NG40 servers</t>
    <phoneticPr fontId="2" type="noConversion"/>
  </si>
  <si>
    <t>Autofilled value</t>
    <phoneticPr fontId="2" type="noConversion"/>
  </si>
  <si>
    <t>Preconfigured value</t>
    <phoneticPr fontId="2" type="noConversion"/>
  </si>
  <si>
    <t>Ethernet connection label</t>
    <phoneticPr fontId="2" type="noConversion"/>
  </si>
  <si>
    <t>Servername</t>
    <phoneticPr fontId="2" type="noConversion"/>
  </si>
  <si>
    <t>10GbE</t>
    <phoneticPr fontId="2" type="noConversion"/>
  </si>
  <si>
    <t>Function</t>
    <phoneticPr fontId="2" type="noConversion"/>
  </si>
  <si>
    <t>RAN</t>
    <phoneticPr fontId="2" type="noConversion"/>
  </si>
  <si>
    <t>Switch</t>
    <phoneticPr fontId="2" type="noConversion"/>
  </si>
  <si>
    <t>MME</t>
    <phoneticPr fontId="2" type="noConversion"/>
  </si>
  <si>
    <t>S1U</t>
    <phoneticPr fontId="2" type="noConversion"/>
  </si>
  <si>
    <t>SGi</t>
    <phoneticPr fontId="2" type="noConversion"/>
  </si>
  <si>
    <t>16.04.2</t>
  </si>
  <si>
    <t>ssh IP</t>
    <phoneticPr fontId="2" type="noConversion"/>
  </si>
  <si>
    <t>DPDK device</t>
    <phoneticPr fontId="2" type="noConversion"/>
  </si>
  <si>
    <t>PCI Addr</t>
    <phoneticPr fontId="2" type="noConversion"/>
  </si>
  <si>
    <t>user</t>
    <phoneticPr fontId="2" type="noConversion"/>
  </si>
  <si>
    <t>MAC</t>
    <phoneticPr fontId="2" type="noConversion"/>
  </si>
  <si>
    <t>10G Vlan: -</t>
    <phoneticPr fontId="2" type="noConversion"/>
  </si>
  <si>
    <t>passwd</t>
    <phoneticPr fontId="2" type="noConversion"/>
  </si>
  <si>
    <t>Linux dev</t>
    <phoneticPr fontId="2" type="noConversion"/>
  </si>
  <si>
    <t xml:space="preserve">10.0.11.1/16      </t>
  </si>
  <si>
    <t>13.1.1.110</t>
    <phoneticPr fontId="2" type="noConversion"/>
  </si>
  <si>
    <t>13.1.1.141</t>
    <phoneticPr fontId="2" type="noConversion"/>
  </si>
  <si>
    <t>11.1.2.4</t>
    <phoneticPr fontId="2" type="noConversion"/>
  </si>
  <si>
    <t>13.1.1.142</t>
  </si>
  <si>
    <t>13.1.1.173</t>
    <phoneticPr fontId="2" type="noConversion"/>
  </si>
  <si>
    <t>11.1.2.84</t>
    <phoneticPr fontId="2" type="noConversion"/>
  </si>
  <si>
    <t>11.1.2.5/16</t>
    <phoneticPr fontId="2" type="noConversion"/>
  </si>
  <si>
    <t>13.1.1.174</t>
    <phoneticPr fontId="2" type="noConversion"/>
  </si>
  <si>
    <t>13.1.1.205</t>
    <phoneticPr fontId="2" type="noConversion"/>
  </si>
  <si>
    <t>10.0.12.224/16</t>
  </si>
  <si>
    <t>11.1.2.164</t>
    <phoneticPr fontId="2" type="noConversion"/>
  </si>
  <si>
    <t>11.1.2.85/16</t>
    <phoneticPr fontId="2" type="noConversion"/>
  </si>
  <si>
    <t>13.1.1.206</t>
    <phoneticPr fontId="2" type="noConversion"/>
  </si>
  <si>
    <t>13.1.1.237</t>
    <phoneticPr fontId="2" type="noConversion"/>
  </si>
  <si>
    <t>11.1.2.244</t>
    <phoneticPr fontId="2" type="noConversion"/>
  </si>
  <si>
    <t>11.1.2.165/16</t>
    <phoneticPr fontId="2" type="noConversion"/>
  </si>
  <si>
    <t>RAN10</t>
  </si>
  <si>
    <t>PF</t>
  </si>
  <si>
    <t>10.212.93.41</t>
  </si>
  <si>
    <t>&lt;1st || IP range || last&gt; (*)</t>
  </si>
  <si>
    <t>&lt;1st || IP range || last&gt; (**)</t>
  </si>
  <si>
    <t>PCI Addr</t>
  </si>
  <si>
    <t>Linux dev</t>
  </si>
  <si>
    <t>IP</t>
  </si>
  <si>
    <t>10.0.10.10</t>
  </si>
  <si>
    <t>Servername</t>
  </si>
  <si>
    <t>Function</t>
  </si>
  <si>
    <t>AppServ</t>
  </si>
  <si>
    <t>PCI Addr</t>
    <phoneticPr fontId="2" type="noConversion"/>
  </si>
  <si>
    <t>MAC</t>
    <phoneticPr fontId="2" type="noConversion"/>
  </si>
  <si>
    <t>Linux dev</t>
    <phoneticPr fontId="2" type="noConversion"/>
  </si>
  <si>
    <t>DPDK device</t>
  </si>
  <si>
    <t>Interface</t>
  </si>
  <si>
    <t>3GPP Interface</t>
  </si>
  <si>
    <t>S1-MME</t>
  </si>
  <si>
    <t>MAC</t>
  </si>
  <si>
    <t>PCI Address</t>
  </si>
  <si>
    <t>DEV Linux</t>
  </si>
  <si>
    <t>S1-U</t>
  </si>
  <si>
    <t>NUMA node0</t>
  </si>
  <si>
    <t>NUMA node1</t>
  </si>
  <si>
    <t>&lt;last || IP range || 1st&gt;</t>
  </si>
  <si>
    <t>Mgmt / O&amp;M</t>
  </si>
  <si>
    <t>OS</t>
  </si>
  <si>
    <t>Version</t>
  </si>
  <si>
    <t>NG40 OS Specs</t>
  </si>
  <si>
    <t>repository access is mandatory</t>
  </si>
  <si>
    <t>Ubuntu 64bit Server</t>
  </si>
  <si>
    <t>SGI</t>
  </si>
  <si>
    <t>SGi</t>
  </si>
  <si>
    <t>S11</t>
  </si>
  <si>
    <t>SGW S11  IP</t>
  </si>
  <si>
    <t>&lt;last || IP range || 1st&gt; (*)</t>
  </si>
  <si>
    <t>NG40 OS Specs:  Ubuntu 64bit Server Version 14.04.5</t>
  </si>
  <si>
    <t xml:space="preserve">     repository access is mandatory</t>
  </si>
  <si>
    <t>eno1</t>
  </si>
  <si>
    <t>eno2</t>
  </si>
  <si>
    <t>ens801f0</t>
  </si>
  <si>
    <t>ens801f1</t>
  </si>
  <si>
    <t>52:54:00:8F:42:D6</t>
  </si>
  <si>
    <t>10.1.100.200</t>
  </si>
  <si>
    <t>ilepc3</t>
  </si>
  <si>
    <t>VM1 #Cores=</t>
  </si>
  <si>
    <t>CP &lt;NB&gt; FPC</t>
  </si>
  <si>
    <t>FPC|ODL &lt;SB&gt; DP</t>
  </si>
  <si>
    <t>VM3 #Cores</t>
  </si>
  <si>
    <t>NUMA node:</t>
  </si>
  <si>
    <t>#of Cores</t>
  </si>
  <si>
    <t>Total #of Cores</t>
  </si>
  <si>
    <t>#of Cores used</t>
  </si>
  <si>
    <t>#of Cored used</t>
  </si>
  <si>
    <t>Memory (GB)</t>
  </si>
  <si>
    <t>Disk (GB)</t>
  </si>
  <si>
    <t>ngic-cp</t>
  </si>
  <si>
    <t>fpc-odl</t>
  </si>
  <si>
    <t>ngic-dp</t>
  </si>
  <si>
    <t>Sprint Ref</t>
  </si>
  <si>
    <t>Actual</t>
  </si>
  <si>
    <t>VCPU-CPU:
0-1, 1-2, 2-3,
3-4, 4-5</t>
  </si>
  <si>
    <t>VCPU-CPU:
0-6, 1-7, 2-8,
3-9</t>
  </si>
  <si>
    <t>00:1E:67:C9:BC:58</t>
  </si>
  <si>
    <t>00:1E:67:C9:BC:59</t>
  </si>
  <si>
    <t>ens802f0</t>
  </si>
  <si>
    <t>90:e2:ba:7f:d5:64</t>
  </si>
  <si>
    <t>Step by Step Process for VM creation and NW Configuration of:</t>
  </si>
  <si>
    <t xml:space="preserve">&lt;S11&gt; </t>
  </si>
  <si>
    <t>NGIC-CP|VM</t>
  </si>
  <si>
    <t>&lt;FPC-ODL|VM&gt;</t>
  </si>
  <si>
    <t>NGIC-DP|VM</t>
  </si>
  <si>
    <t>&lt;S1U&gt;</t>
  </si>
  <si>
    <t>&lt;SGi&gt;</t>
  </si>
  <si>
    <t>HOST OS: Ubuntu 16.04 LTS</t>
  </si>
  <si>
    <t xml:space="preserve">#2: </t>
  </si>
  <si>
    <t>              Target Machine ilepc3:</t>
  </si>
  <si>
    <t>                             // Virtualization enaled in BIOS</t>
  </si>
  <si>
    <t>                             // VT-D enables in BIOS</t>
  </si>
  <si>
    <t>              root@ilepc3:# vim /etc/default/grub</t>
  </si>
  <si>
    <t>                                           After:</t>
  </si>
  <si>
    <t>GRUB_CMDLINE_LINUX=""</t>
  </si>
  <si>
    <t>Add:</t>
  </si>
  <si>
    <t>GRUB_CMDLINE_LINUX="intel_iommu=on"</t>
  </si>
  <si>
    <t>root@ilepc3:~/ng-core_mc-nd# update-grub</t>
  </si>
  <si>
    <t xml:space="preserve">$reboot server for grub config to take effect </t>
  </si>
  <si>
    <t xml:space="preserve">#1: </t>
  </si>
  <si>
    <t xml:space="preserve">#4: </t>
  </si>
  <si>
    <t>              root@ilepc3:# adduser root libvirtd;      // Then logout and login back before running virt-manager</t>
  </si>
  <si>
    <t>To check if kvm is loaded:</t>
  </si>
  <si>
    <t>root@ilepc3:# lsmod | grep kvm</t>
  </si>
  <si>
    <t>E.g.:</t>
  </si>
  <si>
    <t>root@ilepc3:#  lsmod | grep -i kvm</t>
  </si>
  <si>
    <t>kvm_intel             172032  25</t>
  </si>
  <si>
    <t>kvm                   544768  1 kvm_intel</t>
  </si>
  <si>
    <t>irqbypass              16384  16 kvm,vfio_pci</t>
  </si>
  <si>
    <t>http://releases.ubuntu.com/16.04.3/ubuntu-16.04.3-server-amd64.iso?_ga=2.57437098.1222487909.1502812146-866320519.1491943997</t>
  </si>
  <si>
    <t xml:space="preserve">#3: </t>
  </si>
  <si>
    <t>              root@ilepc3:# wget http://releases.ubuntu.com/16.04.3/ubuntu-16.04.3-server-amd64.iso?_ga=2.57437098.1222487909.1502812146-866320519.1491943997</t>
  </si>
  <si>
    <t>wget ubuntu iso image</t>
  </si>
  <si>
    <t>              root@ilepc3:# git clone &lt;TBD&gt; ngicvm_installer.pkg</t>
  </si>
  <si>
    <t>              root@ilepc3:# cd ngicvm_gen/</t>
  </si>
  <si>
    <t>Refer sheet 'NetworkCfg-SRIOV-VM-RAN10' &amp; Define:</t>
  </si>
  <si>
    <t xml:space="preserve">#5: </t>
  </si>
  <si>
    <r>
      <t xml:space="preserve">Example host machine: </t>
    </r>
    <r>
      <rPr>
        <b/>
        <sz val="14"/>
        <rFont val="Verdana"/>
        <family val="2"/>
      </rPr>
      <t>ilepc3</t>
    </r>
  </si>
  <si>
    <t>// Install Guest OS</t>
  </si>
  <si>
    <t>              Encrypt Home Directory: No</t>
  </si>
  <si>
    <t>Partitioning Method:</t>
  </si>
  <si>
    <t>                             Guided: use entire disk</t>
  </si>
  <si>
    <t>Install Security updates automatically</t>
  </si>
  <si>
    <t>              Software Selections:</t>
  </si>
  <si>
    <t xml:space="preserve"> Guest OS standard configuration:</t>
  </si>
  <si>
    <t>#6:</t>
  </si>
  <si>
    <t>192.168.124.60</t>
  </si>
  <si>
    <t>192.168.124.70</t>
  </si>
  <si>
    <t>11.1.1.93</t>
  </si>
  <si>
    <t>              User Account:   ngic</t>
  </si>
  <si>
    <t>              User Name:       ngic</t>
  </si>
  <si>
    <t>              Password:          ngic</t>
  </si>
  <si>
    <t>              Hostname:         ngic-cp1; fpc-odl1; ngic-dp1; ngic-dp2</t>
  </si>
  <si>
    <t>              root@ilepc3:~# vim ngicvm_defs.cfg</t>
  </si>
  <si>
    <t># Define Control plane S11 MACVTAP IF name</t>
  </si>
  <si>
    <t># Define Control plane + FPC VFs SRIOV IF</t>
  </si>
  <si>
    <t># Define Data Plane PCI Devices</t>
  </si>
  <si>
    <t># Interface file name prefixes</t>
  </si>
  <si>
    <t># VM names</t>
  </si>
  <si>
    <t>              root@ilepc3:~# vim ngicvm_install_all.sh</t>
  </si>
  <si>
    <t xml:space="preserve">#6: </t>
  </si>
  <si>
    <t># Uncomment/select VMs to be creaeted</t>
  </si>
  <si>
    <t>              root@ilepc3:~# ./ngicvm_install_all.sh</t>
  </si>
  <si>
    <t xml:space="preserve">#7: </t>
  </si>
  <si>
    <t>Generate the VMs</t>
  </si>
  <si>
    <r>
      <t xml:space="preserve">                             </t>
    </r>
    <r>
      <rPr>
        <strike/>
        <sz val="11"/>
        <rFont val="Calibri"/>
        <family val="2"/>
      </rPr>
      <t xml:space="preserve">DNS Server; </t>
    </r>
    <r>
      <rPr>
        <sz val="11"/>
        <rFont val="Calibri"/>
        <family val="2"/>
      </rPr>
      <t xml:space="preserve">Standard system utilities; </t>
    </r>
    <r>
      <rPr>
        <strike/>
        <sz val="11"/>
        <rFont val="Calibri"/>
        <family val="2"/>
      </rPr>
      <t>Virtual Machine host;</t>
    </r>
    <r>
      <rPr>
        <sz val="11"/>
        <rFont val="Calibri"/>
        <family val="2"/>
      </rPr>
      <t xml:space="preserve"> OpenSSH server</t>
    </r>
  </si>
  <si>
    <t># #############################################################</t>
  </si>
  <si>
    <t># TODO List:</t>
  </si>
  <si>
    <t xml:space="preserve"># ############################################# </t>
  </si>
  <si>
    <t>#1:</t>
  </si>
  <si>
    <t>ERROR on virt-install --graphics vnc,keymap=en-us (virt-viewer:14543): gtk-vnc-WARNING **: Unknown keycode mapping '(null)'.</t>
  </si>
  <si>
    <t>#2:</t>
  </si>
  <si>
    <t>Remove the virbr0 and virbr0-nic interfaces from being created by default on the Guest VM</t>
  </si>
  <si>
    <t>Make the Guest Hostnames, User Account, User Name and Password configurable</t>
  </si>
  <si>
    <t>#3:</t>
  </si>
  <si>
    <r>
      <rPr>
        <b/>
        <sz val="10"/>
        <rFont val="Verdana"/>
        <family val="2"/>
      </rPr>
      <t xml:space="preserve">Note: </t>
    </r>
    <r>
      <rPr>
        <sz val="10"/>
        <rFont val="Verdana"/>
        <family val="2"/>
      </rPr>
      <t>virt-viewer launch can be avoided. Need to figure out a way of killing virt-viewer once the guest has booted into with the file system image</t>
    </r>
  </si>
  <si>
    <t>#4:</t>
  </si>
  <si>
    <t>Pre create the necessary guest:/etc/network/interface files with the required IP assignments</t>
  </si>
  <si>
    <t>#5:</t>
  </si>
  <si>
    <t>Pre install vimtoolkit w/ the guest file system</t>
  </si>
  <si>
    <t>ens4</t>
  </si>
  <si>
    <t>192.168.100.224</t>
  </si>
  <si>
    <t>52:54:00:49:d2:6a</t>
  </si>
  <si>
    <t>0000:00:04.0</t>
  </si>
  <si>
    <t xml:space="preserve">#8: </t>
  </si>
  <si>
    <t>Login to the VMs</t>
  </si>
  <si>
    <t>              root@ilepc3:~# ./sshvm.sh</t>
  </si>
  <si>
    <t>#9:</t>
  </si>
  <si>
    <t>use: ./sshvm.sh &lt;login&gt; &lt;domain&gt;</t>
  </si>
  <si>
    <t>use a domain in: ngic-cp1</t>
  </si>
  <si>
    <t>Issue with past VMs that have been destroyed showing up on the net-dhcp-leases default.</t>
  </si>
  <si>
    <t>Keep in view/resolve:</t>
  </si>
  <si>
    <r>
      <rPr>
        <b/>
        <sz val="10"/>
        <rFont val="Verdana"/>
        <family val="2"/>
      </rPr>
      <t xml:space="preserve">Note: </t>
    </r>
    <r>
      <rPr>
        <sz val="10"/>
        <rFont val="Verdana"/>
        <family val="2"/>
      </rPr>
      <t>This apparently seems to be due to the dhcp-lease live times</t>
    </r>
  </si>
  <si>
    <t>Resizing VMIMGSZ to accommodate increased GUEST_DISKSZ &gt; 16</t>
  </si>
  <si>
    <t>NOTE: Ensure:</t>
  </si>
  <si>
    <t>login is root</t>
  </si>
  <si>
    <t>All other VM/Guests on the host are shutdown</t>
  </si>
  <si>
    <t>vcpu- cpuset start does not work when ngic-dp1 is the only VM that is installed. The vcpu pinning does not take effect</t>
  </si>
  <si>
    <t>vcpupin ngic-dp1 vcpu:0::cpu:19</t>
  </si>
  <si>
    <t>vcpupin ngic-dp1 vcpu:1::cpu:20</t>
  </si>
  <si>
    <t>…</t>
  </si>
  <si>
    <t>vcpupin ngic-dp1 vcpu:7::cpu:26</t>
  </si>
  <si>
    <t>For the vcpupin &lt;domain&gt; vcpu cpuset --config to take effect, after first boot of the guest, shutdown the gues and start again.</t>
  </si>
  <si>
    <t>Remove need to type in password on sudo su</t>
  </si>
  <si>
    <t>Test the need to shutdown all the guests running on the host to ensure:</t>
  </si>
  <si>
    <t>- There are no vcpu pinning or other conflicts as the new guest in generated</t>
  </si>
  <si>
    <t>- There is no conflict in the tearing down &amp; re-creating of previous macvtap interfaces</t>
  </si>
  <si>
    <t>- Ther is no cobflict in the creation of the sriov VFs</t>
  </si>
  <si>
    <t>ngic-cp, ngic-dp guests:</t>
  </si>
  <si>
    <t>- Check if ngic-dp guests can be pre-installed with hugepages</t>
  </si>
  <si>
    <t>- Change the run.sh for the correct CPU mask (vcpu mask) &amp; socket memory</t>
  </si>
  <si>
    <t>#7:</t>
  </si>
  <si>
    <t>S1U</t>
  </si>
  <si>
    <t>VCPU-CPU:
0-19, 1-20, 2-21,
3-22, 4-23, 5-24, 6-25, 7-26</t>
  </si>
  <si>
    <t>To check if VT-D is enabled:</t>
  </si>
  <si>
    <t>root@ilepc3:# dmesg | grep -i dmar</t>
  </si>
  <si>
    <t>Note:</t>
  </si>
  <si>
    <t>// Virtualization enaled in BIOS:</t>
  </si>
  <si>
    <t>DMAR: IOMMU enabled</t>
  </si>
  <si>
    <t>// VT-D enables in BIOS</t>
  </si>
  <si>
    <t>DMAR: Intel(R) Virtualization Technology for Directed I/O</t>
  </si>
  <si>
    <t>192.168.100.238</t>
  </si>
  <si>
    <t>192.168.100.171</t>
  </si>
  <si>
    <t>192.168.124.75</t>
  </si>
  <si>
    <t>192.168.124.80</t>
  </si>
  <si>
    <t>Refer:</t>
  </si>
  <si>
    <t>README.MD @</t>
  </si>
  <si>
    <r>
      <t>https://</t>
    </r>
    <r>
      <rPr>
        <u/>
        <sz val="10"/>
        <color indexed="12"/>
        <rFont val="Verdana"/>
        <family val="2"/>
      </rPr>
      <t>&lt;user_name&gt;@ilpm.intel-research.net/stash/scm/vccbbk/ngicvm_install_pkg.git</t>
    </r>
  </si>
  <si>
    <t>Following lines for reference only</t>
  </si>
  <si>
    <t>VM1: cord-epc:mme</t>
  </si>
  <si>
    <t>c3po:</t>
  </si>
  <si>
    <t>freediameter, utils</t>
  </si>
  <si>
    <t>VM2: openair-cn(hss)</t>
  </si>
  <si>
    <t>VM5: DNS</t>
  </si>
  <si>
    <t>bind9, dnsutils</t>
  </si>
  <si>
    <t>VM6: ngic-cp1</t>
  </si>
  <si>
    <t>VM7: FPC|ODL</t>
  </si>
  <si>
    <t>VM8: ngic-dp1</t>
  </si>
  <si>
    <t>VM10: ngic-dp2</t>
  </si>
  <si>
    <t>freediameter, cpp driver, utils</t>
  </si>
  <si>
    <t>VM3: Cassandra</t>
  </si>
  <si>
    <t>VM11: ngic-dp2</t>
  </si>
  <si>
    <t>CORES=4, MEM=16GB, DISK=16GB</t>
  </si>
  <si>
    <t>CORES=2, MEM=16GB, DISK=16GB</t>
  </si>
  <si>
    <t>CORES=4, MEM=24GB, DISK=40GB</t>
  </si>
  <si>
    <t>CORES=5, MEM=16GB, DISK=16GB</t>
  </si>
  <si>
    <t>CORES=8, MEM=16GB, DISK=16GB</t>
  </si>
  <si>
    <t>VM10: ctf</t>
  </si>
  <si>
    <t>VM11: cdf</t>
  </si>
  <si>
    <t>S6a, S6t, S6m</t>
  </si>
  <si>
    <t>HWBr PCI</t>
  </si>
  <si>
    <t>Rf, Ro</t>
  </si>
  <si>
    <t>S6a, S10</t>
  </si>
  <si>
    <t>hss, scef</t>
  </si>
  <si>
    <t>db</t>
  </si>
  <si>
    <t>cord-epc:mme
c3po:
freediameter, utils[c-ares dns]</t>
  </si>
  <si>
    <r>
      <t xml:space="preserve">openair-cn(hss)
c3po:
</t>
    </r>
    <r>
      <rPr>
        <b/>
        <sz val="9"/>
        <rFont val="Verdana"/>
        <family val="2"/>
      </rPr>
      <t>freediameter, cpp driver, utils[c-ares dns]</t>
    </r>
  </si>
  <si>
    <r>
      <t xml:space="preserve">Cassandra
c3po:
</t>
    </r>
    <r>
      <rPr>
        <b/>
        <sz val="9"/>
        <rFont val="Verdana"/>
        <family val="2"/>
      </rPr>
      <t>freediameter, cpp driver, utils[c-ares dns]</t>
    </r>
  </si>
  <si>
    <t>c3po- 
bind, utils[c-ares dns]</t>
  </si>
  <si>
    <t>CTF
c3po:
freediameter,  memcached, utils[c-ares dns]</t>
  </si>
  <si>
    <t>CDF
c3po:
freediameter, utils[c-ares dns]</t>
  </si>
  <si>
    <t>Total HWBr Ports</t>
  </si>
  <si>
    <t>NUMA0
VM1 #Cores=</t>
  </si>
  <si>
    <t>NUMA0
VM2 #Cores=</t>
  </si>
  <si>
    <t>NUMA0
VM3 #Cores=</t>
  </si>
  <si>
    <t>NUMA1
VM6 #Cores=</t>
  </si>
  <si>
    <t>NUMA1
VM7 #Cores</t>
  </si>
  <si>
    <t>NUMA0
VM4 #Cores=</t>
  </si>
  <si>
    <t>NUMA0
VM5 #Cores=</t>
  </si>
  <si>
    <t>NUMA1
VM10 #Cores</t>
  </si>
  <si>
    <t>NUMA1
VM11 #Cores</t>
  </si>
  <si>
    <t>VCPU-CPU:
0-1, 1-2, 2-3,
3-4</t>
  </si>
  <si>
    <t>10.1.10.22</t>
  </si>
  <si>
    <t>192.168.110.60</t>
  </si>
  <si>
    <t>192.168.110.61</t>
  </si>
  <si>
    <t>192.168.112.61</t>
  </si>
  <si>
    <t>192.168.112.60</t>
  </si>
  <si>
    <t>192.168.114.60</t>
  </si>
  <si>
    <t>192.168.114.61</t>
  </si>
  <si>
    <t>VCPU-CPU:
0-5, 1-6</t>
  </si>
  <si>
    <t>VCPU-CPU:
0-7, 1-8, 2-9, 3-10</t>
  </si>
  <si>
    <t>VCPU-CPU:
0-11, 1-12</t>
  </si>
  <si>
    <t>VCPU-CPU:
0-13, 1-14, 2-15, 3-16, 4-17</t>
  </si>
  <si>
    <t>VCPU-CPU:
0-19, 1-20, 2-21, 3-22</t>
  </si>
  <si>
    <t>VCPU-CPU:
0-23, 1-24, 2-25, 3-26, 4-27, 5-28, 6-29, 7-30</t>
  </si>
  <si>
    <t>VCPU-CPU:
0-31, 1-32</t>
  </si>
  <si>
    <t>VCPU-CPU:
0-33, 1-34</t>
  </si>
  <si>
    <t>ddns</t>
  </si>
  <si>
    <t>ngic-cp1
c3po: utils[c-ares dns]</t>
  </si>
  <si>
    <r>
      <t xml:space="preserve">fpc-odl1
c3po:
</t>
    </r>
    <r>
      <rPr>
        <b/>
        <sz val="8"/>
        <rFont val="Verdana"/>
        <family val="2"/>
      </rPr>
      <t>memcached, utils[c-ares dns]</t>
    </r>
  </si>
  <si>
    <t>ngic-dp1
c3po: utils[c-ares dns]</t>
  </si>
  <si>
    <t>192.168.100.215</t>
  </si>
  <si>
    <t>192.168.100.143</t>
  </si>
  <si>
    <t>192.168.100.142</t>
  </si>
  <si>
    <t>52:54:00:f7:cd:0c</t>
  </si>
  <si>
    <t>192.168.100.183</t>
  </si>
  <si>
    <t>192.168.100.170</t>
  </si>
  <si>
    <t>192.168.100.216</t>
  </si>
  <si>
    <t>00:00:00:00:ff:10</t>
  </si>
  <si>
    <t>ens6</t>
  </si>
  <si>
    <t>Mgmt, ddns</t>
  </si>
  <si>
    <t>S11ExtMACVTAP
S11IntPCI_dev</t>
  </si>
  <si>
    <t>ens4, ens9</t>
  </si>
  <si>
    <t>10.1.10.10</t>
  </si>
  <si>
    <t>10.1.11.1/16</t>
  </si>
  <si>
    <t>10.1.12.224/16</t>
  </si>
  <si>
    <t>10.0.10.20</t>
  </si>
  <si>
    <t>10.1.10.21</t>
  </si>
  <si>
    <t>              root@ilepc3:# apt-get install qemu-kvm libvirt-bin virtinst bridge-utils cpu-checker libguestfs-tools virt-manager</t>
  </si>
  <si>
    <t>10.212.93.42</t>
  </si>
  <si>
    <t>00.07.0</t>
  </si>
  <si>
    <t>90:e2:ba:80:d3:b4</t>
  </si>
  <si>
    <t>90:e2:ba:80:d3:b5</t>
  </si>
  <si>
    <t>192.168.122.97</t>
  </si>
  <si>
    <t>192.168.122.146</t>
  </si>
  <si>
    <t>192.168.122.37</t>
  </si>
  <si>
    <t>192.168.122.34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</si>
</sst>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Verdana"/>
      <family val="2"/>
    </font>
    <font>
      <strike/>
      <sz val="11"/>
      <name val="Calibri"/>
      <family val="2"/>
    </font>
    <font>
      <b/>
      <sz val="9"/>
      <name val="Verdana"/>
      <family val="2"/>
    </font>
    <font>
      <b/>
      <sz val="11"/>
      <color rgb="FF666666"/>
      <name val="Segoe UI"/>
      <family val="2"/>
    </font>
    <font>
      <b/>
      <sz val="10"/>
      <color rgb="FF666666"/>
      <name val="Segoe UI"/>
      <family val="2"/>
    </font>
    <font>
      <b/>
      <sz val="8"/>
      <name val="Verdana"/>
      <family val="2"/>
    </font>
    <font>
      <sz val="9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4" fillId="0" borderId="0" xfId="1" applyAlignment="1" applyProtection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 applyProtection="1">
      <alignment vertical="center"/>
    </xf>
    <xf numFmtId="0" fontId="0" fillId="6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0" fillId="5" borderId="8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6" borderId="3" xfId="0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5" borderId="3" xfId="0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47" fontId="0" fillId="2" borderId="3" xfId="0" applyNumberFormat="1" applyFill="1" applyBorder="1" applyAlignment="1" applyProtection="1">
      <alignment vertical="center"/>
      <protection locked="0"/>
    </xf>
    <xf numFmtId="47" fontId="0" fillId="2" borderId="0" xfId="0" applyNumberFormat="1" applyFill="1" applyBorder="1" applyAlignment="1" applyProtection="1">
      <alignment vertical="center"/>
      <protection locked="0"/>
    </xf>
    <xf numFmtId="47" fontId="0" fillId="2" borderId="2" xfId="0" applyNumberFormat="1" applyFill="1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7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6" borderId="0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6" fillId="7" borderId="0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0" xfId="0" applyFont="1" applyFill="1" applyBorder="1" applyAlignment="1" applyProtection="1">
      <alignment horizontal="left" vertical="center" shrinkToFit="1"/>
      <protection locked="0"/>
    </xf>
    <xf numFmtId="0" fontId="7" fillId="9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2" borderId="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right" vertical="center" shrinkToFit="1"/>
      <protection locked="0"/>
    </xf>
    <xf numFmtId="0" fontId="0" fillId="2" borderId="2" xfId="0" applyFont="1" applyFill="1" applyBorder="1" applyAlignment="1" applyProtection="1">
      <alignment horizontal="right" vertical="center" shrinkToFit="1"/>
      <protection locked="0"/>
    </xf>
    <xf numFmtId="0" fontId="0" fillId="2" borderId="3" xfId="0" applyFont="1" applyFill="1" applyBorder="1" applyAlignment="1" applyProtection="1">
      <alignment horizontal="right" vertical="center" shrinkToFit="1"/>
      <protection locked="0"/>
    </xf>
    <xf numFmtId="0" fontId="0" fillId="0" borderId="10" xfId="0" quotePrefix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9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9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10" borderId="0" xfId="0" applyFill="1"/>
    <xf numFmtId="0" fontId="4" fillId="10" borderId="0" xfId="1" applyFill="1" applyAlignment="1" applyProtection="1"/>
    <xf numFmtId="0" fontId="0" fillId="10" borderId="0" xfId="0" applyFill="1" applyAlignment="1">
      <alignment vertical="center"/>
    </xf>
    <xf numFmtId="0" fontId="7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4" fillId="10" borderId="0" xfId="1" applyFill="1" applyAlignment="1" applyProtection="1">
      <alignment vertical="center"/>
    </xf>
    <xf numFmtId="0" fontId="11" fillId="10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10" fillId="10" borderId="0" xfId="0" applyFont="1" applyFill="1" applyAlignment="1">
      <alignment horizontal="left" vertical="center" indent="10"/>
    </xf>
    <xf numFmtId="0" fontId="10" fillId="10" borderId="0" xfId="0" applyFont="1" applyFill="1" applyAlignment="1">
      <alignment horizontal="left" vertical="center" indent="3"/>
    </xf>
    <xf numFmtId="0" fontId="0" fillId="10" borderId="0" xfId="0" applyFill="1" applyAlignment="1">
      <alignment horizontal="left" indent="3"/>
    </xf>
    <xf numFmtId="0" fontId="15" fillId="10" borderId="0" xfId="0" applyFont="1" applyFill="1" applyAlignment="1">
      <alignment horizontal="left" vertical="center" indent="3"/>
    </xf>
    <xf numFmtId="0" fontId="16" fillId="10" borderId="0" xfId="0" applyFont="1" applyFill="1" applyAlignment="1">
      <alignment horizontal="left" vertical="center" indent="6"/>
    </xf>
    <xf numFmtId="0" fontId="16" fillId="10" borderId="0" xfId="0" applyFont="1" applyFill="1" applyAlignment="1">
      <alignment horizontal="left" vertical="center" indent="4"/>
    </xf>
    <xf numFmtId="0" fontId="10" fillId="10" borderId="0" xfId="0" applyFont="1" applyFill="1" applyAlignment="1">
      <alignment horizontal="left" vertical="center" indent="6"/>
    </xf>
    <xf numFmtId="0" fontId="3" fillId="10" borderId="0" xfId="0" applyFont="1" applyFill="1" applyAlignment="1">
      <alignment vertical="center"/>
    </xf>
    <xf numFmtId="0" fontId="0" fillId="10" borderId="0" xfId="0" quotePrefix="1" applyFill="1" applyAlignment="1">
      <alignment vertical="center"/>
    </xf>
    <xf numFmtId="0" fontId="1" fillId="9" borderId="0" xfId="0" applyFont="1" applyFill="1" applyBorder="1" applyAlignment="1">
      <alignment vertical="center" wrapText="1"/>
    </xf>
    <xf numFmtId="0" fontId="5" fillId="7" borderId="0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vertical="center"/>
    </xf>
    <xf numFmtId="0" fontId="0" fillId="0" borderId="3" xfId="0" applyBorder="1"/>
    <xf numFmtId="0" fontId="0" fillId="0" borderId="0" xfId="0" applyBorder="1" applyAlignment="1">
      <alignment horizontal="right" vertical="center"/>
    </xf>
    <xf numFmtId="0" fontId="5" fillId="6" borderId="0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11" borderId="8" xfId="0" applyFont="1" applyFill="1" applyBorder="1" applyAlignment="1">
      <alignment vertical="center" wrapText="1"/>
    </xf>
    <xf numFmtId="0" fontId="5" fillId="11" borderId="1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11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11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2" xfId="0" applyBorder="1"/>
    <xf numFmtId="0" fontId="18" fillId="0" borderId="0" xfId="0" applyFont="1" applyBorder="1" applyAlignment="1">
      <alignment vertical="center"/>
    </xf>
    <xf numFmtId="0" fontId="0" fillId="0" borderId="10" xfId="0" applyBorder="1"/>
    <xf numFmtId="0" fontId="0" fillId="0" borderId="9" xfId="0" applyBorder="1"/>
    <xf numFmtId="0" fontId="1" fillId="0" borderId="3" xfId="0" applyFont="1" applyBorder="1" applyAlignment="1">
      <alignment horizontal="left" vertical="center"/>
    </xf>
    <xf numFmtId="0" fontId="1" fillId="0" borderId="0" xfId="0" quotePrefix="1" applyFont="1" applyBorder="1" applyAlignment="1">
      <alignment vertical="center"/>
    </xf>
    <xf numFmtId="0" fontId="0" fillId="0" borderId="6" xfId="0" applyBorder="1"/>
    <xf numFmtId="0" fontId="0" fillId="7" borderId="0" xfId="0" applyFill="1" applyBorder="1" applyAlignment="1" applyProtection="1">
      <alignment vertical="center" wrapText="1"/>
      <protection locked="0"/>
    </xf>
    <xf numFmtId="0" fontId="5" fillId="6" borderId="0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001"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1032085</xdr:colOff>
      <xdr:row>118</xdr:row>
      <xdr:rowOff>39206</xdr:rowOff>
    </xdr:from>
    <xdr:to>
      <xdr:col>14</xdr:col>
      <xdr:colOff>528415</xdr:colOff>
      <xdr:row>121</xdr:row>
      <xdr:rowOff>108709</xdr:rowOff>
    </xdr:to>
    <xdr:sp macro="" textlink="">
      <xdr:nvSpPr>
        <xdr:cNvPr id="2" name="Rectangle 1"/>
        <xdr:cNvSpPr/>
      </xdr:nvSpPr>
      <xdr:spPr>
        <a:xfrm>
          <a:off x="13141535" y="25032806"/>
          <a:ext cx="1096530" cy="583853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     PF | </a:t>
          </a:r>
          <a:endParaRPr lang="en-US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SRIOV-VFs</a:t>
          </a:r>
        </a:p>
      </xdr:txBody>
    </xdr:sp>
    <xdr:clientData/>
  </xdr:twoCellAnchor>
  <xdr:twoCellAnchor editAs="oneCell">
    <xdr:from>
      <xdr:col>20</xdr:col>
      <xdr:colOff>112376</xdr:colOff>
      <xdr:row>91</xdr:row>
      <xdr:rowOff>157794</xdr:rowOff>
    </xdr:from>
    <xdr:to>
      <xdr:col>20</xdr:col>
      <xdr:colOff>751964</xdr:colOff>
      <xdr:row>96</xdr:row>
      <xdr:rowOff>14060</xdr:rowOff>
    </xdr:to>
    <xdr:cxnSp macro="">
      <xdr:nvCxnSpPr>
        <xdr:cNvPr id="3" name="Straight Arrow Connector 2"/>
        <xdr:cNvCxnSpPr>
          <a:stCxn id="29" idx="1"/>
          <a:endCxn id="20" idx="3"/>
        </xdr:cNvCxnSpPr>
      </xdr:nvCxnSpPr>
      <xdr:spPr>
        <a:xfrm flipH="1" flipV="1">
          <a:off x="21264226" y="19684044"/>
          <a:ext cx="639588" cy="700816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94378</xdr:colOff>
      <xdr:row>96</xdr:row>
      <xdr:rowOff>14057</xdr:rowOff>
    </xdr:from>
    <xdr:to>
      <xdr:col>20</xdr:col>
      <xdr:colOff>751964</xdr:colOff>
      <xdr:row>103</xdr:row>
      <xdr:rowOff>155990</xdr:rowOff>
    </xdr:to>
    <xdr:cxnSp macro="">
      <xdr:nvCxnSpPr>
        <xdr:cNvPr id="4" name="Straight Arrow Connector 3"/>
        <xdr:cNvCxnSpPr>
          <a:stCxn id="29" idx="1"/>
          <a:endCxn id="21" idx="3"/>
        </xdr:cNvCxnSpPr>
      </xdr:nvCxnSpPr>
      <xdr:spPr>
        <a:xfrm flipH="1">
          <a:off x="21246228" y="20384857"/>
          <a:ext cx="657586" cy="1678633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19404</xdr:colOff>
      <xdr:row>162</xdr:row>
      <xdr:rowOff>11393</xdr:rowOff>
    </xdr:from>
    <xdr:to>
      <xdr:col>22</xdr:col>
      <xdr:colOff>427681</xdr:colOff>
      <xdr:row>162</xdr:row>
      <xdr:rowOff>91093</xdr:rowOff>
    </xdr:to>
    <xdr:cxnSp macro="">
      <xdr:nvCxnSpPr>
        <xdr:cNvPr id="6" name="Straight Arrow Connector 5"/>
        <xdr:cNvCxnSpPr>
          <a:stCxn id="25" idx="1"/>
        </xdr:cNvCxnSpPr>
      </xdr:nvCxnSpPr>
      <xdr:spPr>
        <a:xfrm flipH="1" flipV="1">
          <a:off x="24587554" y="33590193"/>
          <a:ext cx="408277" cy="797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110706</xdr:colOff>
      <xdr:row>119</xdr:row>
      <xdr:rowOff>149253</xdr:rowOff>
    </xdr:from>
    <xdr:to>
      <xdr:col>22</xdr:col>
      <xdr:colOff>427681</xdr:colOff>
      <xdr:row>119</xdr:row>
      <xdr:rowOff>168787</xdr:rowOff>
    </xdr:to>
    <xdr:cxnSp macro="">
      <xdr:nvCxnSpPr>
        <xdr:cNvPr id="7" name="Straight Arrow Connector 6"/>
        <xdr:cNvCxnSpPr>
          <a:stCxn id="25" idx="1"/>
          <a:endCxn id="19" idx="3"/>
        </xdr:cNvCxnSpPr>
      </xdr:nvCxnSpPr>
      <xdr:spPr>
        <a:xfrm flipH="1" flipV="1">
          <a:off x="21262556" y="25314303"/>
          <a:ext cx="3733275" cy="1953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528415</xdr:colOff>
      <xdr:row>119</xdr:row>
      <xdr:rowOff>149333</xdr:rowOff>
    </xdr:from>
    <xdr:to>
      <xdr:col>15</xdr:col>
      <xdr:colOff>781011</xdr:colOff>
      <xdr:row>119</xdr:row>
      <xdr:rowOff>161269</xdr:rowOff>
    </xdr:to>
    <xdr:cxnSp macro="">
      <xdr:nvCxnSpPr>
        <xdr:cNvPr id="8" name="Straight Arrow Connector 7"/>
        <xdr:cNvCxnSpPr>
          <a:stCxn id="16" idx="1"/>
          <a:endCxn id="2" idx="3"/>
        </xdr:cNvCxnSpPr>
      </xdr:nvCxnSpPr>
      <xdr:spPr>
        <a:xfrm flipH="1">
          <a:off x="14238065" y="25314383"/>
          <a:ext cx="805046" cy="1193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107109</xdr:colOff>
      <xdr:row>96</xdr:row>
      <xdr:rowOff>23129</xdr:rowOff>
    </xdr:from>
    <xdr:to>
      <xdr:col>20</xdr:col>
      <xdr:colOff>751964</xdr:colOff>
      <xdr:row>113</xdr:row>
      <xdr:rowOff>150978</xdr:rowOff>
    </xdr:to>
    <xdr:cxnSp macro="">
      <xdr:nvCxnSpPr>
        <xdr:cNvPr id="9" name="Straight Arrow Connector 8"/>
        <xdr:cNvCxnSpPr>
          <a:stCxn id="29" idx="1"/>
          <a:endCxn id="17" idx="3"/>
        </xdr:cNvCxnSpPr>
      </xdr:nvCxnSpPr>
      <xdr:spPr>
        <a:xfrm flipH="1">
          <a:off x="21258959" y="20393929"/>
          <a:ext cx="644855" cy="3893399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115521</xdr:colOff>
      <xdr:row>96</xdr:row>
      <xdr:rowOff>23606</xdr:rowOff>
    </xdr:from>
    <xdr:to>
      <xdr:col>20</xdr:col>
      <xdr:colOff>751964</xdr:colOff>
      <xdr:row>120</xdr:row>
      <xdr:rowOff>36286</xdr:rowOff>
    </xdr:to>
    <xdr:cxnSp macro="">
      <xdr:nvCxnSpPr>
        <xdr:cNvPr id="10" name="Straight Arrow Connector 9"/>
        <xdr:cNvCxnSpPr>
          <a:stCxn id="29" idx="1"/>
        </xdr:cNvCxnSpPr>
      </xdr:nvCxnSpPr>
      <xdr:spPr>
        <a:xfrm flipH="1">
          <a:off x="21267371" y="20394406"/>
          <a:ext cx="636443" cy="4978380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45357</xdr:colOff>
      <xdr:row>96</xdr:row>
      <xdr:rowOff>14988</xdr:rowOff>
    </xdr:from>
    <xdr:to>
      <xdr:col>17</xdr:col>
      <xdr:colOff>1198077</xdr:colOff>
      <xdr:row>96</xdr:row>
      <xdr:rowOff>22539</xdr:rowOff>
    </xdr:to>
    <xdr:cxnSp macro="">
      <xdr:nvCxnSpPr>
        <xdr:cNvPr id="11" name="Straight Arrow Connector 10"/>
        <xdr:cNvCxnSpPr>
          <a:stCxn id="13" idx="1"/>
          <a:endCxn id="33" idx="3"/>
        </xdr:cNvCxnSpPr>
      </xdr:nvCxnSpPr>
      <xdr:spPr>
        <a:xfrm flipH="1" flipV="1">
          <a:off x="13755007" y="20385788"/>
          <a:ext cx="3883220" cy="7551"/>
        </a:xfrm>
        <a:prstGeom prst="straightConnector1">
          <a:avLst/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absolute">
    <xdr:from>
      <xdr:col>18</xdr:col>
      <xdr:colOff>736202</xdr:colOff>
      <xdr:row>30</xdr:row>
      <xdr:rowOff>62945</xdr:rowOff>
    </xdr:from>
    <xdr:to>
      <xdr:col>18</xdr:col>
      <xdr:colOff>737998</xdr:colOff>
      <xdr:row>41</xdr:row>
      <xdr:rowOff>255447</xdr:rowOff>
    </xdr:to>
    <xdr:cxnSp macro="">
      <xdr:nvCxnSpPr>
        <xdr:cNvPr id="12" name="Straight Arrow Connector 11"/>
        <xdr:cNvCxnSpPr>
          <a:stCxn id="27" idx="2"/>
          <a:endCxn id="26" idx="0"/>
        </xdr:cNvCxnSpPr>
      </xdr:nvCxnSpPr>
      <xdr:spPr>
        <a:xfrm>
          <a:off x="18471752" y="5231845"/>
          <a:ext cx="1796" cy="243405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1198077</xdr:colOff>
      <xdr:row>95</xdr:row>
      <xdr:rowOff>4514</xdr:rowOff>
    </xdr:from>
    <xdr:to>
      <xdr:col>17</xdr:col>
      <xdr:colOff>1291890</xdr:colOff>
      <xdr:row>97</xdr:row>
      <xdr:rowOff>24688</xdr:rowOff>
    </xdr:to>
    <xdr:sp macro="" textlink="">
      <xdr:nvSpPr>
        <xdr:cNvPr id="13" name="Rectangle 12"/>
        <xdr:cNvSpPr/>
      </xdr:nvSpPr>
      <xdr:spPr>
        <a:xfrm>
          <a:off x="17638227" y="20216564"/>
          <a:ext cx="93813" cy="350374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15</xdr:col>
      <xdr:colOff>778235</xdr:colOff>
      <xdr:row>102</xdr:row>
      <xdr:rowOff>130714</xdr:rowOff>
    </xdr:from>
    <xdr:to>
      <xdr:col>16</xdr:col>
      <xdr:colOff>11931</xdr:colOff>
      <xdr:row>104</xdr:row>
      <xdr:rowOff>167513</xdr:rowOff>
    </xdr:to>
    <xdr:sp macro="" textlink="">
      <xdr:nvSpPr>
        <xdr:cNvPr id="14" name="Rectangle 13"/>
        <xdr:cNvSpPr/>
      </xdr:nvSpPr>
      <xdr:spPr>
        <a:xfrm>
          <a:off x="15040335" y="21879464"/>
          <a:ext cx="116346" cy="36699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15</xdr:col>
      <xdr:colOff>758498</xdr:colOff>
      <xdr:row>130</xdr:row>
      <xdr:rowOff>153204</xdr:rowOff>
    </xdr:from>
    <xdr:to>
      <xdr:col>15</xdr:col>
      <xdr:colOff>874662</xdr:colOff>
      <xdr:row>132</xdr:row>
      <xdr:rowOff>150779</xdr:rowOff>
    </xdr:to>
    <xdr:sp macro="" textlink="">
      <xdr:nvSpPr>
        <xdr:cNvPr id="15" name="Rectangle 14"/>
        <xdr:cNvSpPr/>
      </xdr:nvSpPr>
      <xdr:spPr>
        <a:xfrm>
          <a:off x="15020598" y="28239254"/>
          <a:ext cx="116164" cy="340475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15</xdr:col>
      <xdr:colOff>781011</xdr:colOff>
      <xdr:row>118</xdr:row>
      <xdr:rowOff>145250</xdr:rowOff>
    </xdr:from>
    <xdr:to>
      <xdr:col>16</xdr:col>
      <xdr:colOff>14707</xdr:colOff>
      <xdr:row>120</xdr:row>
      <xdr:rowOff>153416</xdr:rowOff>
    </xdr:to>
    <xdr:sp macro="" textlink="">
      <xdr:nvSpPr>
        <xdr:cNvPr id="16" name="Rectangle 15"/>
        <xdr:cNvSpPr/>
      </xdr:nvSpPr>
      <xdr:spPr>
        <a:xfrm>
          <a:off x="15043111" y="25138850"/>
          <a:ext cx="116346" cy="351066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3381</xdr:colOff>
      <xdr:row>112</xdr:row>
      <xdr:rowOff>145082</xdr:rowOff>
    </xdr:from>
    <xdr:to>
      <xdr:col>20</xdr:col>
      <xdr:colOff>107109</xdr:colOff>
      <xdr:row>114</xdr:row>
      <xdr:rowOff>156874</xdr:rowOff>
    </xdr:to>
    <xdr:sp macro="" textlink="">
      <xdr:nvSpPr>
        <xdr:cNvPr id="17" name="Rectangle 16"/>
        <xdr:cNvSpPr/>
      </xdr:nvSpPr>
      <xdr:spPr>
        <a:xfrm>
          <a:off x="21155231" y="24109982"/>
          <a:ext cx="103728" cy="35469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19</xdr:col>
      <xdr:colOff>2528227</xdr:colOff>
      <xdr:row>130</xdr:row>
      <xdr:rowOff>132352</xdr:rowOff>
    </xdr:from>
    <xdr:to>
      <xdr:col>20</xdr:col>
      <xdr:colOff>93914</xdr:colOff>
      <xdr:row>132</xdr:row>
      <xdr:rowOff>167153</xdr:rowOff>
    </xdr:to>
    <xdr:sp macro="" textlink="">
      <xdr:nvSpPr>
        <xdr:cNvPr id="18" name="Rectangle 17"/>
        <xdr:cNvSpPr/>
      </xdr:nvSpPr>
      <xdr:spPr>
        <a:xfrm>
          <a:off x="21152777" y="28218402"/>
          <a:ext cx="92987" cy="377701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12788</xdr:colOff>
      <xdr:row>118</xdr:row>
      <xdr:rowOff>130122</xdr:rowOff>
    </xdr:from>
    <xdr:to>
      <xdr:col>20</xdr:col>
      <xdr:colOff>110706</xdr:colOff>
      <xdr:row>120</xdr:row>
      <xdr:rowOff>168384</xdr:rowOff>
    </xdr:to>
    <xdr:sp macro="" textlink="">
      <xdr:nvSpPr>
        <xdr:cNvPr id="19" name="Rectangle 18"/>
        <xdr:cNvSpPr/>
      </xdr:nvSpPr>
      <xdr:spPr>
        <a:xfrm>
          <a:off x="21164638" y="25123722"/>
          <a:ext cx="97918" cy="38116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6833</xdr:colOff>
      <xdr:row>90</xdr:row>
      <xdr:rowOff>148056</xdr:rowOff>
    </xdr:from>
    <xdr:to>
      <xdr:col>20</xdr:col>
      <xdr:colOff>112376</xdr:colOff>
      <xdr:row>91</xdr:row>
      <xdr:rowOff>169177</xdr:rowOff>
    </xdr:to>
    <xdr:sp macro="" textlink="">
      <xdr:nvSpPr>
        <xdr:cNvPr id="20" name="Rectangle 19"/>
        <xdr:cNvSpPr/>
      </xdr:nvSpPr>
      <xdr:spPr>
        <a:xfrm>
          <a:off x="21158683" y="19331406"/>
          <a:ext cx="105543" cy="364021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19</xdr:col>
      <xdr:colOff>2501476</xdr:colOff>
      <xdr:row>102</xdr:row>
      <xdr:rowOff>147567</xdr:rowOff>
    </xdr:from>
    <xdr:to>
      <xdr:col>20</xdr:col>
      <xdr:colOff>94378</xdr:colOff>
      <xdr:row>104</xdr:row>
      <xdr:rowOff>167958</xdr:rowOff>
    </xdr:to>
    <xdr:sp macro="" textlink="">
      <xdr:nvSpPr>
        <xdr:cNvPr id="21" name="Rectangle 20"/>
        <xdr:cNvSpPr/>
      </xdr:nvSpPr>
      <xdr:spPr>
        <a:xfrm>
          <a:off x="21151426" y="21896317"/>
          <a:ext cx="94802" cy="350591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15</xdr:col>
      <xdr:colOff>740003</xdr:colOff>
      <xdr:row>44</xdr:row>
      <xdr:rowOff>141873</xdr:rowOff>
    </xdr:from>
    <xdr:to>
      <xdr:col>16</xdr:col>
      <xdr:colOff>1424</xdr:colOff>
      <xdr:row>47</xdr:row>
      <xdr:rowOff>104610</xdr:rowOff>
    </xdr:to>
    <xdr:sp macro="" textlink="">
      <xdr:nvSpPr>
        <xdr:cNvPr id="22" name="Rectangle 21"/>
        <xdr:cNvSpPr/>
      </xdr:nvSpPr>
      <xdr:spPr>
        <a:xfrm>
          <a:off x="15002103" y="8644523"/>
          <a:ext cx="144071" cy="47708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17</xdr:col>
      <xdr:colOff>496958</xdr:colOff>
      <xdr:row>88</xdr:row>
      <xdr:rowOff>33130</xdr:rowOff>
    </xdr:from>
    <xdr:to>
      <xdr:col>17</xdr:col>
      <xdr:colOff>1158284</xdr:colOff>
      <xdr:row>89</xdr:row>
      <xdr:rowOff>9758</xdr:rowOff>
    </xdr:to>
    <xdr:sp macro="" textlink="">
      <xdr:nvSpPr>
        <xdr:cNvPr id="23" name="Rectangle 22"/>
        <xdr:cNvSpPr/>
      </xdr:nvSpPr>
      <xdr:spPr>
        <a:xfrm>
          <a:off x="16937108" y="18543380"/>
          <a:ext cx="661326" cy="135378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23</xdr:col>
      <xdr:colOff>1179698</xdr:colOff>
      <xdr:row>50</xdr:row>
      <xdr:rowOff>188682</xdr:rowOff>
    </xdr:from>
    <xdr:to>
      <xdr:col>24</xdr:col>
      <xdr:colOff>2047</xdr:colOff>
      <xdr:row>50</xdr:row>
      <xdr:rowOff>518196</xdr:rowOff>
    </xdr:to>
    <xdr:sp macro="" textlink="">
      <xdr:nvSpPr>
        <xdr:cNvPr id="24" name="Rectangle 23"/>
        <xdr:cNvSpPr/>
      </xdr:nvSpPr>
      <xdr:spPr>
        <a:xfrm>
          <a:off x="27455998" y="9707332"/>
          <a:ext cx="117749" cy="329514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22</xdr:col>
      <xdr:colOff>427681</xdr:colOff>
      <xdr:row>118</xdr:row>
      <xdr:rowOff>50325</xdr:rowOff>
    </xdr:from>
    <xdr:to>
      <xdr:col>22</xdr:col>
      <xdr:colOff>1522027</xdr:colOff>
      <xdr:row>121</xdr:row>
      <xdr:rowOff>112625</xdr:rowOff>
    </xdr:to>
    <xdr:sp macro="" textlink="">
      <xdr:nvSpPr>
        <xdr:cNvPr id="25" name="Rectangle 24"/>
        <xdr:cNvSpPr/>
      </xdr:nvSpPr>
      <xdr:spPr>
        <a:xfrm>
          <a:off x="24995831" y="25043925"/>
          <a:ext cx="1094346" cy="576650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     PF | </a:t>
          </a:r>
          <a:endParaRPr lang="en-US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SRIOV-VFs</a:t>
          </a:r>
        </a:p>
      </xdr:txBody>
    </xdr:sp>
    <xdr:clientData/>
  </xdr:twoCellAnchor>
  <xdr:twoCellAnchor editAs="oneCell">
    <xdr:from>
      <xdr:col>18</xdr:col>
      <xdr:colOff>408489</xdr:colOff>
      <xdr:row>41</xdr:row>
      <xdr:rowOff>255447</xdr:rowOff>
    </xdr:from>
    <xdr:to>
      <xdr:col>18</xdr:col>
      <xdr:colOff>1067506</xdr:colOff>
      <xdr:row>41</xdr:row>
      <xdr:rowOff>335451</xdr:rowOff>
    </xdr:to>
    <xdr:sp macro="" textlink="">
      <xdr:nvSpPr>
        <xdr:cNvPr id="26" name="Rectangle 25"/>
        <xdr:cNvSpPr/>
      </xdr:nvSpPr>
      <xdr:spPr>
        <a:xfrm>
          <a:off x="18144039" y="7665897"/>
          <a:ext cx="659017" cy="80004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18</xdr:col>
      <xdr:colOff>406693</xdr:colOff>
      <xdr:row>29</xdr:row>
      <xdr:rowOff>171399</xdr:rowOff>
    </xdr:from>
    <xdr:to>
      <xdr:col>18</xdr:col>
      <xdr:colOff>1065710</xdr:colOff>
      <xdr:row>30</xdr:row>
      <xdr:rowOff>62945</xdr:rowOff>
    </xdr:to>
    <xdr:sp macro="" textlink="">
      <xdr:nvSpPr>
        <xdr:cNvPr id="27" name="Rectangle 26"/>
        <xdr:cNvSpPr/>
      </xdr:nvSpPr>
      <xdr:spPr>
        <a:xfrm>
          <a:off x="18142243" y="5162499"/>
          <a:ext cx="659017" cy="69346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751964</xdr:colOff>
      <xdr:row>95</xdr:row>
      <xdr:rowOff>15822</xdr:rowOff>
    </xdr:from>
    <xdr:to>
      <xdr:col>20</xdr:col>
      <xdr:colOff>1635841</xdr:colOff>
      <xdr:row>97</xdr:row>
      <xdr:rowOff>21364</xdr:rowOff>
    </xdr:to>
    <xdr:sp macro="" textlink="">
      <xdr:nvSpPr>
        <xdr:cNvPr id="29" name="Rectangle 28"/>
        <xdr:cNvSpPr/>
      </xdr:nvSpPr>
      <xdr:spPr>
        <a:xfrm>
          <a:off x="21903814" y="20227872"/>
          <a:ext cx="883877" cy="33574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1"/>
              </a:solidFill>
            </a:rPr>
            <a:t>NAT</a:t>
          </a:r>
        </a:p>
        <a:p>
          <a:pPr algn="ctr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751964</xdr:colOff>
      <xdr:row>50</xdr:row>
      <xdr:rowOff>353439</xdr:rowOff>
    </xdr:from>
    <xdr:to>
      <xdr:col>23</xdr:col>
      <xdr:colOff>1179698</xdr:colOff>
      <xdr:row>96</xdr:row>
      <xdr:rowOff>26064</xdr:rowOff>
    </xdr:to>
    <xdr:cxnSp macro="">
      <xdr:nvCxnSpPr>
        <xdr:cNvPr id="30" name="Straight Arrow Connector 29"/>
        <xdr:cNvCxnSpPr>
          <a:stCxn id="24" idx="1"/>
          <a:endCxn id="29" idx="1"/>
        </xdr:cNvCxnSpPr>
      </xdr:nvCxnSpPr>
      <xdr:spPr>
        <a:xfrm flipH="1">
          <a:off x="21903814" y="9872089"/>
          <a:ext cx="5552184" cy="10524775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1206990</xdr:colOff>
      <xdr:row>106</xdr:row>
      <xdr:rowOff>157630</xdr:rowOff>
    </xdr:from>
    <xdr:to>
      <xdr:col>18</xdr:col>
      <xdr:colOff>8391</xdr:colOff>
      <xdr:row>109</xdr:row>
      <xdr:rowOff>8825</xdr:rowOff>
    </xdr:to>
    <xdr:sp macro="" textlink="">
      <xdr:nvSpPr>
        <xdr:cNvPr id="31" name="Rectangle 30"/>
        <xdr:cNvSpPr/>
      </xdr:nvSpPr>
      <xdr:spPr>
        <a:xfrm>
          <a:off x="17647140" y="22579480"/>
          <a:ext cx="96801" cy="365545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15</xdr:col>
      <xdr:colOff>764314</xdr:colOff>
      <xdr:row>113</xdr:row>
      <xdr:rowOff>167745</xdr:rowOff>
    </xdr:from>
    <xdr:to>
      <xdr:col>16</xdr:col>
      <xdr:colOff>2085</xdr:colOff>
      <xdr:row>116</xdr:row>
      <xdr:rowOff>10452</xdr:rowOff>
    </xdr:to>
    <xdr:sp macro="" textlink="">
      <xdr:nvSpPr>
        <xdr:cNvPr id="32" name="Rectangle 31"/>
        <xdr:cNvSpPr/>
      </xdr:nvSpPr>
      <xdr:spPr>
        <a:xfrm>
          <a:off x="15026414" y="24304095"/>
          <a:ext cx="120421" cy="35705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12</xdr:col>
      <xdr:colOff>825500</xdr:colOff>
      <xdr:row>94</xdr:row>
      <xdr:rowOff>148464</xdr:rowOff>
    </xdr:from>
    <xdr:to>
      <xdr:col>14</xdr:col>
      <xdr:colOff>45357</xdr:colOff>
      <xdr:row>97</xdr:row>
      <xdr:rowOff>40261</xdr:rowOff>
    </xdr:to>
    <xdr:sp macro="" textlink="">
      <xdr:nvSpPr>
        <xdr:cNvPr id="33" name="Rectangle 32"/>
        <xdr:cNvSpPr/>
      </xdr:nvSpPr>
      <xdr:spPr>
        <a:xfrm>
          <a:off x="12934950" y="20189064"/>
          <a:ext cx="820057" cy="39344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HWBr PF | </a:t>
          </a:r>
        </a:p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SRIOV-VF5.4</a:t>
          </a:r>
        </a:p>
      </xdr:txBody>
    </xdr:sp>
    <xdr:clientData/>
  </xdr:twoCellAnchor>
  <xdr:twoCellAnchor>
    <xdr:from>
      <xdr:col>14</xdr:col>
      <xdr:colOff>45358</xdr:colOff>
      <xdr:row>96</xdr:row>
      <xdr:rowOff>14989</xdr:rowOff>
    </xdr:from>
    <xdr:to>
      <xdr:col>15</xdr:col>
      <xdr:colOff>778236</xdr:colOff>
      <xdr:row>103</xdr:row>
      <xdr:rowOff>143342</xdr:rowOff>
    </xdr:to>
    <xdr:cxnSp macro="">
      <xdr:nvCxnSpPr>
        <xdr:cNvPr id="34" name="Elbow Connector 33"/>
        <xdr:cNvCxnSpPr>
          <a:stCxn id="14" idx="1"/>
          <a:endCxn id="33" idx="3"/>
        </xdr:cNvCxnSpPr>
      </xdr:nvCxnSpPr>
      <xdr:spPr>
        <a:xfrm rot="10800000">
          <a:off x="13755008" y="20385789"/>
          <a:ext cx="1285328" cy="1665053"/>
        </a:xfrm>
        <a:prstGeom prst="bentConnector3">
          <a:avLst>
            <a:gd name="adj1" fmla="val 50000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45357</xdr:colOff>
      <xdr:row>96</xdr:row>
      <xdr:rowOff>14989</xdr:rowOff>
    </xdr:from>
    <xdr:to>
      <xdr:col>15</xdr:col>
      <xdr:colOff>764314</xdr:colOff>
      <xdr:row>115</xdr:row>
      <xdr:rowOff>1787</xdr:rowOff>
    </xdr:to>
    <xdr:cxnSp macro="">
      <xdr:nvCxnSpPr>
        <xdr:cNvPr id="35" name="Elbow Connector 34"/>
        <xdr:cNvCxnSpPr>
          <a:stCxn id="32" idx="1"/>
          <a:endCxn id="33" idx="3"/>
        </xdr:cNvCxnSpPr>
      </xdr:nvCxnSpPr>
      <xdr:spPr>
        <a:xfrm rot="10800000">
          <a:off x="13755007" y="20385789"/>
          <a:ext cx="1271407" cy="4095248"/>
        </a:xfrm>
        <a:prstGeom prst="bentConnector3">
          <a:avLst>
            <a:gd name="adj1" fmla="val 50000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45357</xdr:colOff>
      <xdr:row>96</xdr:row>
      <xdr:rowOff>14989</xdr:rowOff>
    </xdr:from>
    <xdr:to>
      <xdr:col>17</xdr:col>
      <xdr:colOff>1206990</xdr:colOff>
      <xdr:row>107</xdr:row>
      <xdr:rowOff>170541</xdr:rowOff>
    </xdr:to>
    <xdr:cxnSp macro="">
      <xdr:nvCxnSpPr>
        <xdr:cNvPr id="36" name="Elbow Connector 35"/>
        <xdr:cNvCxnSpPr>
          <a:stCxn id="31" idx="1"/>
          <a:endCxn id="33" idx="3"/>
        </xdr:cNvCxnSpPr>
      </xdr:nvCxnSpPr>
      <xdr:spPr>
        <a:xfrm rot="10800000">
          <a:off x="13755007" y="20385789"/>
          <a:ext cx="3892133" cy="2378052"/>
        </a:xfrm>
        <a:prstGeom prst="bentConnector3">
          <a:avLst>
            <a:gd name="adj1" fmla="val 84198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45357</xdr:colOff>
      <xdr:row>96</xdr:row>
      <xdr:rowOff>14988</xdr:rowOff>
    </xdr:from>
    <xdr:to>
      <xdr:col>15</xdr:col>
      <xdr:colOff>758498</xdr:colOff>
      <xdr:row>123</xdr:row>
      <xdr:rowOff>0</xdr:rowOff>
    </xdr:to>
    <xdr:cxnSp macro="">
      <xdr:nvCxnSpPr>
        <xdr:cNvPr id="37" name="Elbow Connector 36"/>
        <xdr:cNvCxnSpPr>
          <a:endCxn id="33" idx="3"/>
        </xdr:cNvCxnSpPr>
      </xdr:nvCxnSpPr>
      <xdr:spPr>
        <a:xfrm rot="10800000">
          <a:off x="13755007" y="20385788"/>
          <a:ext cx="1265591" cy="5465062"/>
        </a:xfrm>
        <a:prstGeom prst="bentConnector3">
          <a:avLst>
            <a:gd name="adj1" fmla="val 50000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246731</xdr:colOff>
      <xdr:row>45</xdr:row>
      <xdr:rowOff>38067</xdr:rowOff>
    </xdr:from>
    <xdr:to>
      <xdr:col>15</xdr:col>
      <xdr:colOff>304864</xdr:colOff>
      <xdr:row>47</xdr:row>
      <xdr:rowOff>29527</xdr:rowOff>
    </xdr:to>
    <xdr:sp macro="" textlink="">
      <xdr:nvSpPr>
        <xdr:cNvPr id="39" name="Rectangle 38"/>
        <xdr:cNvSpPr/>
      </xdr:nvSpPr>
      <xdr:spPr>
        <a:xfrm>
          <a:off x="13403931" y="8712167"/>
          <a:ext cx="1163033" cy="334360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1"/>
              </a:solidFill>
            </a:rPr>
            <a:t>MACVTAP</a:t>
          </a:r>
        </a:p>
        <a:p>
          <a:pPr algn="ctr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15</xdr:col>
      <xdr:colOff>304864</xdr:colOff>
      <xdr:row>46</xdr:row>
      <xdr:rowOff>33797</xdr:rowOff>
    </xdr:from>
    <xdr:to>
      <xdr:col>15</xdr:col>
      <xdr:colOff>740003</xdr:colOff>
      <xdr:row>46</xdr:row>
      <xdr:rowOff>37655</xdr:rowOff>
    </xdr:to>
    <xdr:cxnSp macro="">
      <xdr:nvCxnSpPr>
        <xdr:cNvPr id="40" name="Straight Arrow Connector 39"/>
        <xdr:cNvCxnSpPr>
          <a:stCxn id="39" idx="3"/>
          <a:endCxn id="22" idx="1"/>
        </xdr:cNvCxnSpPr>
      </xdr:nvCxnSpPr>
      <xdr:spPr>
        <a:xfrm>
          <a:off x="14566964" y="8879347"/>
          <a:ext cx="435139" cy="385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322469</xdr:colOff>
      <xdr:row>60</xdr:row>
      <xdr:rowOff>104361</xdr:rowOff>
    </xdr:from>
    <xdr:to>
      <xdr:col>15</xdr:col>
      <xdr:colOff>201819</xdr:colOff>
      <xdr:row>62</xdr:row>
      <xdr:rowOff>137493</xdr:rowOff>
    </xdr:to>
    <xdr:sp macro="" textlink="">
      <xdr:nvSpPr>
        <xdr:cNvPr id="41" name="Flowchart: Or 40"/>
        <xdr:cNvSpPr/>
      </xdr:nvSpPr>
      <xdr:spPr>
        <a:xfrm>
          <a:off x="14032119" y="12226511"/>
          <a:ext cx="431800" cy="376032"/>
        </a:xfrm>
        <a:prstGeom prst="flowChar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19</xdr:col>
      <xdr:colOff>777025</xdr:colOff>
      <xdr:row>60</xdr:row>
      <xdr:rowOff>12307</xdr:rowOff>
    </xdr:from>
    <xdr:to>
      <xdr:col>19</xdr:col>
      <xdr:colOff>1126262</xdr:colOff>
      <xdr:row>60</xdr:row>
      <xdr:rowOff>108329</xdr:rowOff>
    </xdr:to>
    <xdr:sp macro="" textlink="">
      <xdr:nvSpPr>
        <xdr:cNvPr id="43" name="Rectangle 42"/>
        <xdr:cNvSpPr/>
      </xdr:nvSpPr>
      <xdr:spPr>
        <a:xfrm rot="16200000">
          <a:off x="19934583" y="12007849"/>
          <a:ext cx="96022" cy="3492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14</xdr:col>
      <xdr:colOff>275797</xdr:colOff>
      <xdr:row>47</xdr:row>
      <xdr:rowOff>29528</xdr:rowOff>
    </xdr:from>
    <xdr:to>
      <xdr:col>15</xdr:col>
      <xdr:colOff>815414</xdr:colOff>
      <xdr:row>54</xdr:row>
      <xdr:rowOff>144253</xdr:rowOff>
    </xdr:to>
    <xdr:cxnSp macro="">
      <xdr:nvCxnSpPr>
        <xdr:cNvPr id="44" name="Elbow Connector 43"/>
        <xdr:cNvCxnSpPr>
          <a:stCxn id="60" idx="1"/>
          <a:endCxn id="39" idx="2"/>
        </xdr:cNvCxnSpPr>
      </xdr:nvCxnSpPr>
      <xdr:spPr>
        <a:xfrm rot="10800000">
          <a:off x="13985447" y="9046528"/>
          <a:ext cx="1092067" cy="2216575"/>
        </a:xfrm>
        <a:prstGeom prst="bentConnector2">
          <a:avLst/>
        </a:prstGeom>
        <a:ln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538231</xdr:colOff>
      <xdr:row>62</xdr:row>
      <xdr:rowOff>137491</xdr:rowOff>
    </xdr:from>
    <xdr:to>
      <xdr:col>17</xdr:col>
      <xdr:colOff>827621</xdr:colOff>
      <xdr:row>88</xdr:row>
      <xdr:rowOff>33129</xdr:rowOff>
    </xdr:to>
    <xdr:cxnSp macro="">
      <xdr:nvCxnSpPr>
        <xdr:cNvPr id="45" name="Elbow Connector 44"/>
        <xdr:cNvCxnSpPr>
          <a:stCxn id="41" idx="4"/>
          <a:endCxn id="23" idx="0"/>
        </xdr:cNvCxnSpPr>
      </xdr:nvCxnSpPr>
      <xdr:spPr>
        <a:xfrm rot="16200000" flipH="1">
          <a:off x="12787407" y="14063015"/>
          <a:ext cx="5940838" cy="3019890"/>
        </a:xfrm>
        <a:prstGeom prst="bentConnector3">
          <a:avLst>
            <a:gd name="adj1" fmla="val 96812"/>
          </a:avLst>
        </a:prstGeom>
        <a:ln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17292</xdr:colOff>
      <xdr:row>80</xdr:row>
      <xdr:rowOff>145442</xdr:rowOff>
    </xdr:from>
    <xdr:to>
      <xdr:col>20</xdr:col>
      <xdr:colOff>122835</xdr:colOff>
      <xdr:row>83</xdr:row>
      <xdr:rowOff>4283</xdr:rowOff>
    </xdr:to>
    <xdr:sp macro="" textlink="">
      <xdr:nvSpPr>
        <xdr:cNvPr id="46" name="Rectangle 45"/>
        <xdr:cNvSpPr/>
      </xdr:nvSpPr>
      <xdr:spPr>
        <a:xfrm>
          <a:off x="21169142" y="17296792"/>
          <a:ext cx="105543" cy="360491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20280</xdr:colOff>
      <xdr:row>74</xdr:row>
      <xdr:rowOff>131621</xdr:rowOff>
    </xdr:from>
    <xdr:to>
      <xdr:col>20</xdr:col>
      <xdr:colOff>125823</xdr:colOff>
      <xdr:row>76</xdr:row>
      <xdr:rowOff>167853</xdr:rowOff>
    </xdr:to>
    <xdr:sp macro="" textlink="">
      <xdr:nvSpPr>
        <xdr:cNvPr id="47" name="Rectangle 46"/>
        <xdr:cNvSpPr/>
      </xdr:nvSpPr>
      <xdr:spPr>
        <a:xfrm>
          <a:off x="21172130" y="16095521"/>
          <a:ext cx="105543" cy="36643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8327</xdr:colOff>
      <xdr:row>64</xdr:row>
      <xdr:rowOff>157021</xdr:rowOff>
    </xdr:from>
    <xdr:to>
      <xdr:col>20</xdr:col>
      <xdr:colOff>113870</xdr:colOff>
      <xdr:row>67</xdr:row>
      <xdr:rowOff>1</xdr:rowOff>
    </xdr:to>
    <xdr:sp macro="" textlink="">
      <xdr:nvSpPr>
        <xdr:cNvPr id="48" name="Rectangle 47"/>
        <xdr:cNvSpPr/>
      </xdr:nvSpPr>
      <xdr:spPr>
        <a:xfrm>
          <a:off x="21160177" y="13599971"/>
          <a:ext cx="105543" cy="357330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14941</xdr:colOff>
      <xdr:row>52</xdr:row>
      <xdr:rowOff>46425</xdr:rowOff>
    </xdr:from>
    <xdr:to>
      <xdr:col>20</xdr:col>
      <xdr:colOff>120484</xdr:colOff>
      <xdr:row>52</xdr:row>
      <xdr:rowOff>413573</xdr:rowOff>
    </xdr:to>
    <xdr:sp macro="" textlink="">
      <xdr:nvSpPr>
        <xdr:cNvPr id="49" name="Rectangle 48"/>
        <xdr:cNvSpPr/>
      </xdr:nvSpPr>
      <xdr:spPr>
        <a:xfrm>
          <a:off x="21166791" y="10422325"/>
          <a:ext cx="105543" cy="367148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122835</xdr:colOff>
      <xdr:row>81</xdr:row>
      <xdr:rowOff>154238</xdr:rowOff>
    </xdr:from>
    <xdr:to>
      <xdr:col>20</xdr:col>
      <xdr:colOff>751964</xdr:colOff>
      <xdr:row>95</xdr:row>
      <xdr:rowOff>12244</xdr:rowOff>
    </xdr:to>
    <xdr:cxnSp macro="">
      <xdr:nvCxnSpPr>
        <xdr:cNvPr id="50" name="Straight Arrow Connector 49"/>
        <xdr:cNvCxnSpPr>
          <a:stCxn id="29" idx="1"/>
          <a:endCxn id="46" idx="3"/>
        </xdr:cNvCxnSpPr>
      </xdr:nvCxnSpPr>
      <xdr:spPr>
        <a:xfrm flipH="1" flipV="1">
          <a:off x="21274685" y="17477038"/>
          <a:ext cx="629129" cy="2747256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125823</xdr:colOff>
      <xdr:row>75</xdr:row>
      <xdr:rowOff>139429</xdr:rowOff>
    </xdr:from>
    <xdr:to>
      <xdr:col>20</xdr:col>
      <xdr:colOff>751964</xdr:colOff>
      <xdr:row>96</xdr:row>
      <xdr:rowOff>14057</xdr:rowOff>
    </xdr:to>
    <xdr:cxnSp macro="">
      <xdr:nvCxnSpPr>
        <xdr:cNvPr id="51" name="Straight Arrow Connector 50"/>
        <xdr:cNvCxnSpPr>
          <a:stCxn id="29" idx="1"/>
          <a:endCxn id="47" idx="3"/>
        </xdr:cNvCxnSpPr>
      </xdr:nvCxnSpPr>
      <xdr:spPr>
        <a:xfrm flipH="1" flipV="1">
          <a:off x="21277673" y="16262079"/>
          <a:ext cx="626141" cy="4122778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113870</xdr:colOff>
      <xdr:row>65</xdr:row>
      <xdr:rowOff>166201</xdr:rowOff>
    </xdr:from>
    <xdr:to>
      <xdr:col>20</xdr:col>
      <xdr:colOff>751964</xdr:colOff>
      <xdr:row>96</xdr:row>
      <xdr:rowOff>14057</xdr:rowOff>
    </xdr:to>
    <xdr:cxnSp macro="">
      <xdr:nvCxnSpPr>
        <xdr:cNvPr id="52" name="Straight Arrow Connector 51"/>
        <xdr:cNvCxnSpPr>
          <a:stCxn id="29" idx="1"/>
          <a:endCxn id="48" idx="3"/>
        </xdr:cNvCxnSpPr>
      </xdr:nvCxnSpPr>
      <xdr:spPr>
        <a:xfrm flipH="1" flipV="1">
          <a:off x="21265720" y="13780601"/>
          <a:ext cx="638094" cy="6604256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120484</xdr:colOff>
      <xdr:row>52</xdr:row>
      <xdr:rowOff>229999</xdr:rowOff>
    </xdr:from>
    <xdr:to>
      <xdr:col>20</xdr:col>
      <xdr:colOff>751964</xdr:colOff>
      <xdr:row>95</xdr:row>
      <xdr:rowOff>13364</xdr:rowOff>
    </xdr:to>
    <xdr:cxnSp macro="">
      <xdr:nvCxnSpPr>
        <xdr:cNvPr id="53" name="Straight Arrow Connector 52"/>
        <xdr:cNvCxnSpPr>
          <a:stCxn id="29" idx="1"/>
          <a:endCxn id="49" idx="3"/>
        </xdr:cNvCxnSpPr>
      </xdr:nvCxnSpPr>
      <xdr:spPr>
        <a:xfrm flipH="1" flipV="1">
          <a:off x="21272334" y="10605899"/>
          <a:ext cx="631480" cy="9619515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1229979</xdr:colOff>
      <xdr:row>69</xdr:row>
      <xdr:rowOff>305228</xdr:rowOff>
    </xdr:from>
    <xdr:to>
      <xdr:col>18</xdr:col>
      <xdr:colOff>31380</xdr:colOff>
      <xdr:row>70</xdr:row>
      <xdr:rowOff>321636</xdr:rowOff>
    </xdr:to>
    <xdr:sp macro="" textlink="">
      <xdr:nvSpPr>
        <xdr:cNvPr id="54" name="Rectangle 53"/>
        <xdr:cNvSpPr/>
      </xdr:nvSpPr>
      <xdr:spPr>
        <a:xfrm>
          <a:off x="17670129" y="14592728"/>
          <a:ext cx="96801" cy="359308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15209</xdr:colOff>
      <xdr:row>84</xdr:row>
      <xdr:rowOff>170330</xdr:rowOff>
    </xdr:from>
    <xdr:to>
      <xdr:col>20</xdr:col>
      <xdr:colOff>115425</xdr:colOff>
      <xdr:row>87</xdr:row>
      <xdr:rowOff>342</xdr:rowOff>
    </xdr:to>
    <xdr:sp macro="" textlink="">
      <xdr:nvSpPr>
        <xdr:cNvPr id="55" name="Rectangle 54"/>
        <xdr:cNvSpPr/>
      </xdr:nvSpPr>
      <xdr:spPr>
        <a:xfrm>
          <a:off x="21167059" y="17994780"/>
          <a:ext cx="100216" cy="34436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13</xdr:col>
      <xdr:colOff>348749</xdr:colOff>
      <xdr:row>70</xdr:row>
      <xdr:rowOff>139554</xdr:rowOff>
    </xdr:from>
    <xdr:to>
      <xdr:col>17</xdr:col>
      <xdr:colOff>1229979</xdr:colOff>
      <xdr:row>70</xdr:row>
      <xdr:rowOff>141982</xdr:rowOff>
    </xdr:to>
    <xdr:cxnSp macro="">
      <xdr:nvCxnSpPr>
        <xdr:cNvPr id="56" name="Elbow Connector 55"/>
        <xdr:cNvCxnSpPr>
          <a:stCxn id="65" idx="3"/>
          <a:endCxn id="54" idx="1"/>
        </xdr:cNvCxnSpPr>
      </xdr:nvCxnSpPr>
      <xdr:spPr>
        <a:xfrm>
          <a:off x="13505949" y="14769954"/>
          <a:ext cx="4164180" cy="2428"/>
        </a:xfrm>
        <a:prstGeom prst="bentConnector3">
          <a:avLst>
            <a:gd name="adj1" fmla="val 50000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348749</xdr:colOff>
      <xdr:row>70</xdr:row>
      <xdr:rowOff>139554</xdr:rowOff>
    </xdr:from>
    <xdr:to>
      <xdr:col>15</xdr:col>
      <xdr:colOff>807892</xdr:colOff>
      <xdr:row>74</xdr:row>
      <xdr:rowOff>144542</xdr:rowOff>
    </xdr:to>
    <xdr:cxnSp macro="">
      <xdr:nvCxnSpPr>
        <xdr:cNvPr id="57" name="Elbow Connector 56"/>
        <xdr:cNvCxnSpPr>
          <a:stCxn id="65" idx="3"/>
          <a:endCxn id="66" idx="1"/>
        </xdr:cNvCxnSpPr>
      </xdr:nvCxnSpPr>
      <xdr:spPr>
        <a:xfrm>
          <a:off x="13505949" y="14769954"/>
          <a:ext cx="1564043" cy="1338488"/>
        </a:xfrm>
        <a:prstGeom prst="bentConnector3">
          <a:avLst>
            <a:gd name="adj1" fmla="val 13866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15</xdr:col>
      <xdr:colOff>803321</xdr:colOff>
      <xdr:row>125</xdr:row>
      <xdr:rowOff>3793</xdr:rowOff>
    </xdr:from>
    <xdr:ext cx="116164" cy="342288"/>
    <xdr:sp macro="" textlink="">
      <xdr:nvSpPr>
        <xdr:cNvPr id="58" name="Rectangle 57"/>
        <xdr:cNvSpPr/>
      </xdr:nvSpPr>
      <xdr:spPr>
        <a:xfrm>
          <a:off x="15065421" y="26718243"/>
          <a:ext cx="116164" cy="342288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oneCellAnchor>
  <xdr:oneCellAnchor>
    <xdr:from>
      <xdr:col>19</xdr:col>
      <xdr:colOff>2528227</xdr:colOff>
      <xdr:row>124</xdr:row>
      <xdr:rowOff>132352</xdr:rowOff>
    </xdr:from>
    <xdr:ext cx="94802" cy="379514"/>
    <xdr:sp macro="" textlink="">
      <xdr:nvSpPr>
        <xdr:cNvPr id="59" name="Rectangle 58"/>
        <xdr:cNvSpPr/>
      </xdr:nvSpPr>
      <xdr:spPr>
        <a:xfrm>
          <a:off x="21152777" y="26669002"/>
          <a:ext cx="94802" cy="379514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oneCellAnchor>
  <xdr:oneCellAnchor>
    <xdr:from>
      <xdr:col>15</xdr:col>
      <xdr:colOff>815414</xdr:colOff>
      <xdr:row>53</xdr:row>
      <xdr:rowOff>139701</xdr:rowOff>
    </xdr:from>
    <xdr:ext cx="91504" cy="352750"/>
    <xdr:sp macro="" textlink="">
      <xdr:nvSpPr>
        <xdr:cNvPr id="60" name="Rectangle 59"/>
        <xdr:cNvSpPr/>
      </xdr:nvSpPr>
      <xdr:spPr>
        <a:xfrm>
          <a:off x="15077514" y="11087101"/>
          <a:ext cx="91504" cy="352750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oneCellAnchor>
  <xdr:twoCellAnchor>
    <xdr:from>
      <xdr:col>16</xdr:col>
      <xdr:colOff>948804</xdr:colOff>
      <xdr:row>60</xdr:row>
      <xdr:rowOff>108328</xdr:rowOff>
    </xdr:from>
    <xdr:to>
      <xdr:col>19</xdr:col>
      <xdr:colOff>951646</xdr:colOff>
      <xdr:row>61</xdr:row>
      <xdr:rowOff>124691</xdr:rowOff>
    </xdr:to>
    <xdr:cxnSp macro="">
      <xdr:nvCxnSpPr>
        <xdr:cNvPr id="61" name="Elbow Connector 60"/>
        <xdr:cNvCxnSpPr>
          <a:stCxn id="43" idx="1"/>
          <a:endCxn id="85" idx="3"/>
        </xdr:cNvCxnSpPr>
      </xdr:nvCxnSpPr>
      <xdr:spPr>
        <a:xfrm rot="5400000">
          <a:off x="17944168" y="10379864"/>
          <a:ext cx="187813" cy="3889042"/>
        </a:xfrm>
        <a:prstGeom prst="bentConnector2">
          <a:avLst/>
        </a:prstGeom>
        <a:ln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202771</xdr:colOff>
      <xdr:row>96</xdr:row>
      <xdr:rowOff>23606</xdr:rowOff>
    </xdr:from>
    <xdr:to>
      <xdr:col>20</xdr:col>
      <xdr:colOff>751964</xdr:colOff>
      <xdr:row>124</xdr:row>
      <xdr:rowOff>4610</xdr:rowOff>
    </xdr:to>
    <xdr:cxnSp macro="">
      <xdr:nvCxnSpPr>
        <xdr:cNvPr id="62" name="Straight Arrow Connector 61"/>
        <xdr:cNvCxnSpPr>
          <a:stCxn id="29" idx="1"/>
        </xdr:cNvCxnSpPr>
      </xdr:nvCxnSpPr>
      <xdr:spPr>
        <a:xfrm flipH="1">
          <a:off x="21354621" y="20394406"/>
          <a:ext cx="549193" cy="6146854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93914</xdr:colOff>
      <xdr:row>96</xdr:row>
      <xdr:rowOff>14058</xdr:rowOff>
    </xdr:from>
    <xdr:to>
      <xdr:col>20</xdr:col>
      <xdr:colOff>751964</xdr:colOff>
      <xdr:row>131</xdr:row>
      <xdr:rowOff>149753</xdr:rowOff>
    </xdr:to>
    <xdr:cxnSp macro="">
      <xdr:nvCxnSpPr>
        <xdr:cNvPr id="63" name="Straight Arrow Connector 62"/>
        <xdr:cNvCxnSpPr>
          <a:stCxn id="29" idx="1"/>
          <a:endCxn id="18" idx="3"/>
        </xdr:cNvCxnSpPr>
      </xdr:nvCxnSpPr>
      <xdr:spPr>
        <a:xfrm flipH="1">
          <a:off x="21245764" y="20384858"/>
          <a:ext cx="658050" cy="8022395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15</xdr:col>
      <xdr:colOff>785480</xdr:colOff>
      <xdr:row>64</xdr:row>
      <xdr:rowOff>160084</xdr:rowOff>
    </xdr:from>
    <xdr:ext cx="98615" cy="361122"/>
    <xdr:sp macro="" textlink="">
      <xdr:nvSpPr>
        <xdr:cNvPr id="64" name="Rectangle 63"/>
        <xdr:cNvSpPr/>
      </xdr:nvSpPr>
      <xdr:spPr>
        <a:xfrm>
          <a:off x="15047580" y="13603034"/>
          <a:ext cx="98615" cy="36112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oneCellAnchor>
  <xdr:twoCellAnchor editAs="oneCell">
    <xdr:from>
      <xdr:col>12</xdr:col>
      <xdr:colOff>577850</xdr:colOff>
      <xdr:row>69</xdr:row>
      <xdr:rowOff>280921</xdr:rowOff>
    </xdr:from>
    <xdr:to>
      <xdr:col>13</xdr:col>
      <xdr:colOff>348749</xdr:colOff>
      <xdr:row>70</xdr:row>
      <xdr:rowOff>341086</xdr:rowOff>
    </xdr:to>
    <xdr:sp macro="" textlink="">
      <xdr:nvSpPr>
        <xdr:cNvPr id="65" name="Rectangle 64"/>
        <xdr:cNvSpPr/>
      </xdr:nvSpPr>
      <xdr:spPr>
        <a:xfrm>
          <a:off x="12687300" y="14568421"/>
          <a:ext cx="818649" cy="403065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     HWBr PF | </a:t>
          </a:r>
        </a:p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SRIOV-VF3.2</a:t>
          </a:r>
        </a:p>
      </xdr:txBody>
    </xdr:sp>
    <xdr:clientData/>
  </xdr:twoCellAnchor>
  <xdr:oneCellAnchor>
    <xdr:from>
      <xdr:col>15</xdr:col>
      <xdr:colOff>807892</xdr:colOff>
      <xdr:row>74</xdr:row>
      <xdr:rowOff>115260</xdr:rowOff>
    </xdr:from>
    <xdr:ext cx="98615" cy="361122"/>
    <xdr:sp macro="" textlink="">
      <xdr:nvSpPr>
        <xdr:cNvPr id="66" name="Rectangle 65"/>
        <xdr:cNvSpPr/>
      </xdr:nvSpPr>
      <xdr:spPr>
        <a:xfrm>
          <a:off x="15069992" y="16079160"/>
          <a:ext cx="98615" cy="36112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oneCellAnchor>
  <xdr:twoCellAnchor editAs="oneCell">
    <xdr:from>
      <xdr:col>21</xdr:col>
      <xdr:colOff>651863</xdr:colOff>
      <xdr:row>94</xdr:row>
      <xdr:rowOff>135190</xdr:rowOff>
    </xdr:from>
    <xdr:to>
      <xdr:col>21</xdr:col>
      <xdr:colOff>1474161</xdr:colOff>
      <xdr:row>97</xdr:row>
      <xdr:rowOff>28601</xdr:rowOff>
    </xdr:to>
    <xdr:sp macro="" textlink="">
      <xdr:nvSpPr>
        <xdr:cNvPr id="67" name="Rectangle 66"/>
        <xdr:cNvSpPr/>
      </xdr:nvSpPr>
      <xdr:spPr>
        <a:xfrm>
          <a:off x="23511863" y="20175790"/>
          <a:ext cx="822298" cy="395061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HWBrPF | </a:t>
          </a:r>
        </a:p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SRIOV-VF4.10</a:t>
          </a:r>
        </a:p>
      </xdr:txBody>
    </xdr:sp>
    <xdr:clientData/>
  </xdr:twoCellAnchor>
  <xdr:oneCellAnchor>
    <xdr:from>
      <xdr:col>15</xdr:col>
      <xdr:colOff>794463</xdr:colOff>
      <xdr:row>57</xdr:row>
      <xdr:rowOff>140862</xdr:rowOff>
    </xdr:from>
    <xdr:ext cx="91504" cy="352750"/>
    <xdr:sp macro="" textlink="">
      <xdr:nvSpPr>
        <xdr:cNvPr id="68" name="Rectangle 67"/>
        <xdr:cNvSpPr/>
      </xdr:nvSpPr>
      <xdr:spPr>
        <a:xfrm>
          <a:off x="15056563" y="11761362"/>
          <a:ext cx="91504" cy="352750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oneCellAnchor>
  <xdr:twoCellAnchor editAs="oneCell">
    <xdr:from>
      <xdr:col>12</xdr:col>
      <xdr:colOff>510564</xdr:colOff>
      <xdr:row>57</xdr:row>
      <xdr:rowOff>124198</xdr:rowOff>
    </xdr:from>
    <xdr:to>
      <xdr:col>13</xdr:col>
      <xdr:colOff>283778</xdr:colOff>
      <xdr:row>60</xdr:row>
      <xdr:rowOff>10885</xdr:rowOff>
    </xdr:to>
    <xdr:sp macro="" textlink="">
      <xdr:nvSpPr>
        <xdr:cNvPr id="69" name="Rectangle 68"/>
        <xdr:cNvSpPr/>
      </xdr:nvSpPr>
      <xdr:spPr>
        <a:xfrm>
          <a:off x="12620014" y="11744698"/>
          <a:ext cx="820964" cy="3883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HWBr PF | </a:t>
          </a:r>
        </a:p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SRIOV-VF3.2</a:t>
          </a:r>
        </a:p>
      </xdr:txBody>
    </xdr:sp>
    <xdr:clientData/>
  </xdr:twoCellAnchor>
  <xdr:twoCellAnchor>
    <xdr:from>
      <xdr:col>13</xdr:col>
      <xdr:colOff>283779</xdr:colOff>
      <xdr:row>58</xdr:row>
      <xdr:rowOff>146370</xdr:rowOff>
    </xdr:from>
    <xdr:to>
      <xdr:col>15</xdr:col>
      <xdr:colOff>794464</xdr:colOff>
      <xdr:row>58</xdr:row>
      <xdr:rowOff>146445</xdr:rowOff>
    </xdr:to>
    <xdr:cxnSp macro="">
      <xdr:nvCxnSpPr>
        <xdr:cNvPr id="70" name="Elbow Connector 69"/>
        <xdr:cNvCxnSpPr>
          <a:stCxn id="68" idx="1"/>
          <a:endCxn id="69" idx="3"/>
        </xdr:cNvCxnSpPr>
      </xdr:nvCxnSpPr>
      <xdr:spPr>
        <a:xfrm rot="10800000">
          <a:off x="13440979" y="11938320"/>
          <a:ext cx="1615585" cy="75"/>
        </a:xfrm>
        <a:prstGeom prst="bentConnector3">
          <a:avLst>
            <a:gd name="adj1" fmla="val 50000"/>
          </a:avLst>
        </a:prstGeom>
        <a:ln w="9525"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283778</xdr:colOff>
      <xdr:row>58</xdr:row>
      <xdr:rowOff>148139</xdr:rowOff>
    </xdr:from>
    <xdr:to>
      <xdr:col>15</xdr:col>
      <xdr:colOff>785480</xdr:colOff>
      <xdr:row>65</xdr:row>
      <xdr:rowOff>169684</xdr:rowOff>
    </xdr:to>
    <xdr:cxnSp macro="">
      <xdr:nvCxnSpPr>
        <xdr:cNvPr id="71" name="Elbow Connector 70"/>
        <xdr:cNvCxnSpPr>
          <a:stCxn id="64" idx="1"/>
          <a:endCxn id="69" idx="3"/>
        </xdr:cNvCxnSpPr>
      </xdr:nvCxnSpPr>
      <xdr:spPr>
        <a:xfrm rot="10800000">
          <a:off x="13440978" y="11940089"/>
          <a:ext cx="1606602" cy="1843995"/>
        </a:xfrm>
        <a:prstGeom prst="bentConnector3">
          <a:avLst>
            <a:gd name="adj1" fmla="val 21403"/>
          </a:avLst>
        </a:prstGeom>
        <a:ln w="9525"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115425</xdr:colOff>
      <xdr:row>85</xdr:row>
      <xdr:rowOff>172649</xdr:rowOff>
    </xdr:from>
    <xdr:to>
      <xdr:col>21</xdr:col>
      <xdr:colOff>1063012</xdr:colOff>
      <xdr:row>93</xdr:row>
      <xdr:rowOff>135190</xdr:rowOff>
    </xdr:to>
    <xdr:cxnSp macro="">
      <xdr:nvCxnSpPr>
        <xdr:cNvPr id="72" name="Elbow Connector 71"/>
        <xdr:cNvCxnSpPr>
          <a:stCxn id="55" idx="3"/>
          <a:endCxn id="67" idx="0"/>
        </xdr:cNvCxnSpPr>
      </xdr:nvCxnSpPr>
      <xdr:spPr>
        <a:xfrm>
          <a:off x="21267275" y="18168549"/>
          <a:ext cx="2655737" cy="1835791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120484</xdr:colOff>
      <xdr:row>52</xdr:row>
      <xdr:rowOff>229999</xdr:rowOff>
    </xdr:from>
    <xdr:to>
      <xdr:col>21</xdr:col>
      <xdr:colOff>1063012</xdr:colOff>
      <xdr:row>93</xdr:row>
      <xdr:rowOff>135190</xdr:rowOff>
    </xdr:to>
    <xdr:cxnSp macro="">
      <xdr:nvCxnSpPr>
        <xdr:cNvPr id="73" name="Elbow Connector 72"/>
        <xdr:cNvCxnSpPr>
          <a:stCxn id="49" idx="3"/>
          <a:endCxn id="67" idx="0"/>
        </xdr:cNvCxnSpPr>
      </xdr:nvCxnSpPr>
      <xdr:spPr>
        <a:xfrm>
          <a:off x="21272334" y="10605899"/>
          <a:ext cx="2650678" cy="9398441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113870</xdr:colOff>
      <xdr:row>65</xdr:row>
      <xdr:rowOff>163783</xdr:rowOff>
    </xdr:from>
    <xdr:to>
      <xdr:col>21</xdr:col>
      <xdr:colOff>1063012</xdr:colOff>
      <xdr:row>93</xdr:row>
      <xdr:rowOff>135190</xdr:rowOff>
    </xdr:to>
    <xdr:cxnSp macro="">
      <xdr:nvCxnSpPr>
        <xdr:cNvPr id="74" name="Elbow Connector 73"/>
        <xdr:cNvCxnSpPr>
          <a:stCxn id="48" idx="3"/>
          <a:endCxn id="67" idx="0"/>
        </xdr:cNvCxnSpPr>
      </xdr:nvCxnSpPr>
      <xdr:spPr>
        <a:xfrm>
          <a:off x="21265720" y="13778183"/>
          <a:ext cx="2657292" cy="6226157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125823</xdr:colOff>
      <xdr:row>75</xdr:row>
      <xdr:rowOff>154273</xdr:rowOff>
    </xdr:from>
    <xdr:to>
      <xdr:col>21</xdr:col>
      <xdr:colOff>1063012</xdr:colOff>
      <xdr:row>93</xdr:row>
      <xdr:rowOff>135190</xdr:rowOff>
    </xdr:to>
    <xdr:cxnSp macro="">
      <xdr:nvCxnSpPr>
        <xdr:cNvPr id="75" name="Elbow Connector 74"/>
        <xdr:cNvCxnSpPr>
          <a:stCxn id="47" idx="3"/>
          <a:endCxn id="67" idx="0"/>
        </xdr:cNvCxnSpPr>
      </xdr:nvCxnSpPr>
      <xdr:spPr>
        <a:xfrm>
          <a:off x="21277673" y="16276923"/>
          <a:ext cx="2645339" cy="3727417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112376</xdr:colOff>
      <xdr:row>91</xdr:row>
      <xdr:rowOff>158617</xdr:rowOff>
    </xdr:from>
    <xdr:to>
      <xdr:col>21</xdr:col>
      <xdr:colOff>1063012</xdr:colOff>
      <xdr:row>94</xdr:row>
      <xdr:rowOff>135190</xdr:rowOff>
    </xdr:to>
    <xdr:cxnSp macro="">
      <xdr:nvCxnSpPr>
        <xdr:cNvPr id="76" name="Elbow Connector 75"/>
        <xdr:cNvCxnSpPr>
          <a:stCxn id="20" idx="3"/>
          <a:endCxn id="67" idx="0"/>
        </xdr:cNvCxnSpPr>
      </xdr:nvCxnSpPr>
      <xdr:spPr>
        <a:xfrm>
          <a:off x="21264226" y="19684867"/>
          <a:ext cx="2658786" cy="490923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94378</xdr:colOff>
      <xdr:row>97</xdr:row>
      <xdr:rowOff>28601</xdr:rowOff>
    </xdr:from>
    <xdr:to>
      <xdr:col>21</xdr:col>
      <xdr:colOff>1063012</xdr:colOff>
      <xdr:row>103</xdr:row>
      <xdr:rowOff>163206</xdr:rowOff>
    </xdr:to>
    <xdr:cxnSp macro="">
      <xdr:nvCxnSpPr>
        <xdr:cNvPr id="77" name="Elbow Connector 76"/>
        <xdr:cNvCxnSpPr>
          <a:stCxn id="21" idx="3"/>
          <a:endCxn id="67" idx="2"/>
        </xdr:cNvCxnSpPr>
      </xdr:nvCxnSpPr>
      <xdr:spPr>
        <a:xfrm flipV="1">
          <a:off x="21246228" y="20570851"/>
          <a:ext cx="2676784" cy="1499855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107109</xdr:colOff>
      <xdr:row>97</xdr:row>
      <xdr:rowOff>28601</xdr:rowOff>
    </xdr:from>
    <xdr:to>
      <xdr:col>21</xdr:col>
      <xdr:colOff>1063012</xdr:colOff>
      <xdr:row>113</xdr:row>
      <xdr:rowOff>150978</xdr:rowOff>
    </xdr:to>
    <xdr:cxnSp macro="">
      <xdr:nvCxnSpPr>
        <xdr:cNvPr id="78" name="Elbow Connector 77"/>
        <xdr:cNvCxnSpPr>
          <a:stCxn id="17" idx="3"/>
          <a:endCxn id="67" idx="2"/>
        </xdr:cNvCxnSpPr>
      </xdr:nvCxnSpPr>
      <xdr:spPr>
        <a:xfrm flipV="1">
          <a:off x="21258959" y="20570851"/>
          <a:ext cx="2664053" cy="3716477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110706</xdr:colOff>
      <xdr:row>97</xdr:row>
      <xdr:rowOff>28601</xdr:rowOff>
    </xdr:from>
    <xdr:to>
      <xdr:col>21</xdr:col>
      <xdr:colOff>1063012</xdr:colOff>
      <xdr:row>119</xdr:row>
      <xdr:rowOff>149253</xdr:rowOff>
    </xdr:to>
    <xdr:cxnSp macro="">
      <xdr:nvCxnSpPr>
        <xdr:cNvPr id="79" name="Elbow Connector 78"/>
        <xdr:cNvCxnSpPr>
          <a:stCxn id="19" idx="3"/>
          <a:endCxn id="67" idx="2"/>
        </xdr:cNvCxnSpPr>
      </xdr:nvCxnSpPr>
      <xdr:spPr>
        <a:xfrm flipV="1">
          <a:off x="21262556" y="20570851"/>
          <a:ext cx="2660456" cy="4743452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93915</xdr:colOff>
      <xdr:row>97</xdr:row>
      <xdr:rowOff>28601</xdr:rowOff>
    </xdr:from>
    <xdr:to>
      <xdr:col>21</xdr:col>
      <xdr:colOff>1063012</xdr:colOff>
      <xdr:row>125</xdr:row>
      <xdr:rowOff>39720</xdr:rowOff>
    </xdr:to>
    <xdr:cxnSp macro="">
      <xdr:nvCxnSpPr>
        <xdr:cNvPr id="80" name="Elbow Connector 79"/>
        <xdr:cNvCxnSpPr>
          <a:stCxn id="59" idx="3"/>
          <a:endCxn id="67" idx="2"/>
        </xdr:cNvCxnSpPr>
      </xdr:nvCxnSpPr>
      <xdr:spPr>
        <a:xfrm flipV="1">
          <a:off x="21245765" y="20570851"/>
          <a:ext cx="2677247" cy="6183319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93914</xdr:colOff>
      <xdr:row>97</xdr:row>
      <xdr:rowOff>28601</xdr:rowOff>
    </xdr:from>
    <xdr:to>
      <xdr:col>21</xdr:col>
      <xdr:colOff>1063012</xdr:colOff>
      <xdr:row>131</xdr:row>
      <xdr:rowOff>45165</xdr:rowOff>
    </xdr:to>
    <xdr:cxnSp macro="">
      <xdr:nvCxnSpPr>
        <xdr:cNvPr id="81" name="Elbow Connector 80"/>
        <xdr:cNvCxnSpPr>
          <a:stCxn id="18" idx="3"/>
          <a:endCxn id="67" idx="2"/>
        </xdr:cNvCxnSpPr>
      </xdr:nvCxnSpPr>
      <xdr:spPr>
        <a:xfrm flipV="1">
          <a:off x="21245764" y="20570851"/>
          <a:ext cx="2677248" cy="7731814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807360</xdr:colOff>
      <xdr:row>126</xdr:row>
      <xdr:rowOff>45357</xdr:rowOff>
    </xdr:from>
    <xdr:to>
      <xdr:col>14</xdr:col>
      <xdr:colOff>24015</xdr:colOff>
      <xdr:row>128</xdr:row>
      <xdr:rowOff>102055</xdr:rowOff>
    </xdr:to>
    <xdr:sp macro="" textlink="">
      <xdr:nvSpPr>
        <xdr:cNvPr id="82" name="Rectangle 81"/>
        <xdr:cNvSpPr/>
      </xdr:nvSpPr>
      <xdr:spPr>
        <a:xfrm>
          <a:off x="12916810" y="26931257"/>
          <a:ext cx="816855" cy="399598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HWBrPF | </a:t>
          </a:r>
        </a:p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SRIOV-VF6.2</a:t>
          </a:r>
        </a:p>
      </xdr:txBody>
    </xdr:sp>
    <xdr:clientData/>
  </xdr:twoCellAnchor>
  <xdr:twoCellAnchor>
    <xdr:from>
      <xdr:col>14</xdr:col>
      <xdr:colOff>24015</xdr:colOff>
      <xdr:row>126</xdr:row>
      <xdr:rowOff>2580</xdr:rowOff>
    </xdr:from>
    <xdr:to>
      <xdr:col>15</xdr:col>
      <xdr:colOff>803321</xdr:colOff>
      <xdr:row>127</xdr:row>
      <xdr:rowOff>73706</xdr:rowOff>
    </xdr:to>
    <xdr:cxnSp macro="">
      <xdr:nvCxnSpPr>
        <xdr:cNvPr id="83" name="Elbow Connector 82"/>
        <xdr:cNvCxnSpPr>
          <a:stCxn id="82" idx="3"/>
          <a:endCxn id="58" idx="1"/>
        </xdr:cNvCxnSpPr>
      </xdr:nvCxnSpPr>
      <xdr:spPr>
        <a:xfrm flipV="1">
          <a:off x="13733665" y="26888480"/>
          <a:ext cx="1331756" cy="242576"/>
        </a:xfrm>
        <a:prstGeom prst="bentConnector3">
          <a:avLst>
            <a:gd name="adj1" fmla="val 50000"/>
          </a:avLst>
        </a:prstGeom>
        <a:ln w="9525"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24015</xdr:colOff>
      <xdr:row>127</xdr:row>
      <xdr:rowOff>73706</xdr:rowOff>
    </xdr:from>
    <xdr:to>
      <xdr:col>15</xdr:col>
      <xdr:colOff>758498</xdr:colOff>
      <xdr:row>131</xdr:row>
      <xdr:rowOff>151991</xdr:rowOff>
    </xdr:to>
    <xdr:cxnSp macro="">
      <xdr:nvCxnSpPr>
        <xdr:cNvPr id="84" name="Elbow Connector 83"/>
        <xdr:cNvCxnSpPr>
          <a:stCxn id="82" idx="3"/>
          <a:endCxn id="15" idx="1"/>
        </xdr:cNvCxnSpPr>
      </xdr:nvCxnSpPr>
      <xdr:spPr>
        <a:xfrm>
          <a:off x="13733665" y="27131056"/>
          <a:ext cx="1286933" cy="1278435"/>
        </a:xfrm>
        <a:prstGeom prst="bentConnector3">
          <a:avLst>
            <a:gd name="adj1" fmla="val 50000"/>
          </a:avLst>
        </a:prstGeom>
        <a:ln w="9525"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123303</xdr:colOff>
      <xdr:row>60</xdr:row>
      <xdr:rowOff>99705</xdr:rowOff>
    </xdr:from>
    <xdr:to>
      <xdr:col>16</xdr:col>
      <xdr:colOff>948803</xdr:colOff>
      <xdr:row>62</xdr:row>
      <xdr:rowOff>149678</xdr:rowOff>
    </xdr:to>
    <xdr:sp macro="" textlink="">
      <xdr:nvSpPr>
        <xdr:cNvPr id="85" name="Rectangle 84"/>
        <xdr:cNvSpPr/>
      </xdr:nvSpPr>
      <xdr:spPr>
        <a:xfrm>
          <a:off x="15268053" y="12221855"/>
          <a:ext cx="825500" cy="392873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HWBr PF | </a:t>
          </a:r>
        </a:p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SRIOV-VF1.2</a:t>
          </a:r>
        </a:p>
      </xdr:txBody>
    </xdr:sp>
    <xdr:clientData/>
  </xdr:twoCellAnchor>
  <xdr:twoCellAnchor>
    <xdr:from>
      <xdr:col>15</xdr:col>
      <xdr:colOff>201819</xdr:colOff>
      <xdr:row>61</xdr:row>
      <xdr:rowOff>120928</xdr:rowOff>
    </xdr:from>
    <xdr:to>
      <xdr:col>16</xdr:col>
      <xdr:colOff>123303</xdr:colOff>
      <xdr:row>61</xdr:row>
      <xdr:rowOff>124693</xdr:rowOff>
    </xdr:to>
    <xdr:cxnSp macro="">
      <xdr:nvCxnSpPr>
        <xdr:cNvPr id="86" name="Elbow Connector 85"/>
        <xdr:cNvCxnSpPr>
          <a:stCxn id="85" idx="1"/>
          <a:endCxn id="41" idx="6"/>
        </xdr:cNvCxnSpPr>
      </xdr:nvCxnSpPr>
      <xdr:spPr>
        <a:xfrm rot="10800000">
          <a:off x="14463919" y="12414528"/>
          <a:ext cx="804134" cy="3765"/>
        </a:xfrm>
        <a:prstGeom prst="bentConnector3">
          <a:avLst>
            <a:gd name="adj1" fmla="val 50000"/>
          </a:avLst>
        </a:prstGeom>
        <a:ln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1032085</xdr:colOff>
      <xdr:row>118</xdr:row>
      <xdr:rowOff>39206</xdr:rowOff>
    </xdr:from>
    <xdr:to>
      <xdr:col>14</xdr:col>
      <xdr:colOff>528415</xdr:colOff>
      <xdr:row>121</xdr:row>
      <xdr:rowOff>108709</xdr:rowOff>
    </xdr:to>
    <xdr:sp macro="" textlink="">
      <xdr:nvSpPr>
        <xdr:cNvPr id="2" name="Rectangle 1"/>
        <xdr:cNvSpPr/>
      </xdr:nvSpPr>
      <xdr:spPr>
        <a:xfrm>
          <a:off x="13128835" y="24986769"/>
          <a:ext cx="1099705" cy="593376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     PF | </a:t>
          </a:r>
          <a:endParaRPr lang="en-US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SRIOV-VFs</a:t>
          </a:r>
        </a:p>
      </xdr:txBody>
    </xdr:sp>
    <xdr:clientData/>
  </xdr:twoCellAnchor>
  <xdr:twoCellAnchor editAs="oneCell">
    <xdr:from>
      <xdr:col>20</xdr:col>
      <xdr:colOff>112376</xdr:colOff>
      <xdr:row>91</xdr:row>
      <xdr:rowOff>157794</xdr:rowOff>
    </xdr:from>
    <xdr:to>
      <xdr:col>20</xdr:col>
      <xdr:colOff>751964</xdr:colOff>
      <xdr:row>96</xdr:row>
      <xdr:rowOff>14060</xdr:rowOff>
    </xdr:to>
    <xdr:cxnSp macro="">
      <xdr:nvCxnSpPr>
        <xdr:cNvPr id="3" name="Straight Arrow Connector 2"/>
        <xdr:cNvCxnSpPr>
          <a:stCxn id="32" idx="1"/>
          <a:endCxn id="23" idx="3"/>
        </xdr:cNvCxnSpPr>
      </xdr:nvCxnSpPr>
      <xdr:spPr>
        <a:xfrm flipH="1" flipV="1">
          <a:off x="21294162" y="19253151"/>
          <a:ext cx="639588" cy="708977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94378</xdr:colOff>
      <xdr:row>96</xdr:row>
      <xdr:rowOff>14057</xdr:rowOff>
    </xdr:from>
    <xdr:to>
      <xdr:col>20</xdr:col>
      <xdr:colOff>751964</xdr:colOff>
      <xdr:row>103</xdr:row>
      <xdr:rowOff>155990</xdr:rowOff>
    </xdr:to>
    <xdr:cxnSp macro="">
      <xdr:nvCxnSpPr>
        <xdr:cNvPr id="4" name="Straight Arrow Connector 3"/>
        <xdr:cNvCxnSpPr>
          <a:stCxn id="32" idx="1"/>
          <a:endCxn id="24" idx="3"/>
        </xdr:cNvCxnSpPr>
      </xdr:nvCxnSpPr>
      <xdr:spPr>
        <a:xfrm flipH="1">
          <a:off x="21276164" y="19962128"/>
          <a:ext cx="657586" cy="1348433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134867</xdr:colOff>
      <xdr:row>46</xdr:row>
      <xdr:rowOff>35909</xdr:rowOff>
    </xdr:from>
    <xdr:to>
      <xdr:col>19</xdr:col>
      <xdr:colOff>667646</xdr:colOff>
      <xdr:row>46</xdr:row>
      <xdr:rowOff>40147</xdr:rowOff>
    </xdr:to>
    <xdr:cxnSp macro="">
      <xdr:nvCxnSpPr>
        <xdr:cNvPr id="5" name="Straight Arrow Connector 4"/>
        <xdr:cNvCxnSpPr>
          <a:stCxn id="71" idx="3"/>
          <a:endCxn id="31" idx="1"/>
        </xdr:cNvCxnSpPr>
      </xdr:nvCxnSpPr>
      <xdr:spPr>
        <a:xfrm>
          <a:off x="19193938" y="8962195"/>
          <a:ext cx="532779" cy="423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19404</xdr:colOff>
      <xdr:row>162</xdr:row>
      <xdr:rowOff>11393</xdr:rowOff>
    </xdr:from>
    <xdr:to>
      <xdr:col>22</xdr:col>
      <xdr:colOff>427681</xdr:colOff>
      <xdr:row>162</xdr:row>
      <xdr:rowOff>91093</xdr:rowOff>
    </xdr:to>
    <xdr:cxnSp macro="">
      <xdr:nvCxnSpPr>
        <xdr:cNvPr id="6" name="Straight Arrow Connector 5"/>
        <xdr:cNvCxnSpPr>
          <a:stCxn id="28" idx="1"/>
        </xdr:cNvCxnSpPr>
      </xdr:nvCxnSpPr>
      <xdr:spPr>
        <a:xfrm flipH="1" flipV="1">
          <a:off x="24570092" y="35055456"/>
          <a:ext cx="408277" cy="797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110706</xdr:colOff>
      <xdr:row>119</xdr:row>
      <xdr:rowOff>149253</xdr:rowOff>
    </xdr:from>
    <xdr:to>
      <xdr:col>22</xdr:col>
      <xdr:colOff>427681</xdr:colOff>
      <xdr:row>119</xdr:row>
      <xdr:rowOff>168787</xdr:rowOff>
    </xdr:to>
    <xdr:cxnSp macro="">
      <xdr:nvCxnSpPr>
        <xdr:cNvPr id="7" name="Straight Arrow Connector 6"/>
        <xdr:cNvCxnSpPr>
          <a:stCxn id="28" idx="1"/>
          <a:endCxn id="22" idx="3"/>
        </xdr:cNvCxnSpPr>
      </xdr:nvCxnSpPr>
      <xdr:spPr>
        <a:xfrm flipH="1" flipV="1">
          <a:off x="21248269" y="25271441"/>
          <a:ext cx="3730100" cy="1953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528415</xdr:colOff>
      <xdr:row>119</xdr:row>
      <xdr:rowOff>149333</xdr:rowOff>
    </xdr:from>
    <xdr:to>
      <xdr:col>15</xdr:col>
      <xdr:colOff>781011</xdr:colOff>
      <xdr:row>119</xdr:row>
      <xdr:rowOff>161269</xdr:rowOff>
    </xdr:to>
    <xdr:cxnSp macro="">
      <xdr:nvCxnSpPr>
        <xdr:cNvPr id="9" name="Straight Arrow Connector 8"/>
        <xdr:cNvCxnSpPr>
          <a:stCxn id="18" idx="1"/>
          <a:endCxn id="2" idx="3"/>
        </xdr:cNvCxnSpPr>
      </xdr:nvCxnSpPr>
      <xdr:spPr>
        <a:xfrm flipH="1">
          <a:off x="14228540" y="25271521"/>
          <a:ext cx="808221" cy="1193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107109</xdr:colOff>
      <xdr:row>96</xdr:row>
      <xdr:rowOff>23129</xdr:rowOff>
    </xdr:from>
    <xdr:to>
      <xdr:col>20</xdr:col>
      <xdr:colOff>751964</xdr:colOff>
      <xdr:row>113</xdr:row>
      <xdr:rowOff>150978</xdr:rowOff>
    </xdr:to>
    <xdr:cxnSp macro="">
      <xdr:nvCxnSpPr>
        <xdr:cNvPr id="10" name="Straight Arrow Connector 9"/>
        <xdr:cNvCxnSpPr>
          <a:stCxn id="32" idx="1"/>
          <a:endCxn id="19" idx="3"/>
        </xdr:cNvCxnSpPr>
      </xdr:nvCxnSpPr>
      <xdr:spPr>
        <a:xfrm flipH="1">
          <a:off x="21288895" y="20388486"/>
          <a:ext cx="644855" cy="3919706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115521</xdr:colOff>
      <xdr:row>96</xdr:row>
      <xdr:rowOff>23606</xdr:rowOff>
    </xdr:from>
    <xdr:to>
      <xdr:col>20</xdr:col>
      <xdr:colOff>751964</xdr:colOff>
      <xdr:row>120</xdr:row>
      <xdr:rowOff>36286</xdr:rowOff>
    </xdr:to>
    <xdr:cxnSp macro="">
      <xdr:nvCxnSpPr>
        <xdr:cNvPr id="11" name="Straight Arrow Connector 10"/>
        <xdr:cNvCxnSpPr>
          <a:stCxn id="32" idx="1"/>
        </xdr:cNvCxnSpPr>
      </xdr:nvCxnSpPr>
      <xdr:spPr>
        <a:xfrm flipH="1">
          <a:off x="21284416" y="20186527"/>
          <a:ext cx="636443" cy="4958996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45357</xdr:colOff>
      <xdr:row>96</xdr:row>
      <xdr:rowOff>14988</xdr:rowOff>
    </xdr:from>
    <xdr:to>
      <xdr:col>17</xdr:col>
      <xdr:colOff>1198077</xdr:colOff>
      <xdr:row>96</xdr:row>
      <xdr:rowOff>22539</xdr:rowOff>
    </xdr:to>
    <xdr:cxnSp macro="">
      <xdr:nvCxnSpPr>
        <xdr:cNvPr id="12" name="Straight Arrow Connector 11"/>
        <xdr:cNvCxnSpPr>
          <a:stCxn id="14" idx="1"/>
          <a:endCxn id="37" idx="3"/>
        </xdr:cNvCxnSpPr>
      </xdr:nvCxnSpPr>
      <xdr:spPr>
        <a:xfrm flipH="1" flipV="1">
          <a:off x="13793107" y="19604738"/>
          <a:ext cx="3899095" cy="7551"/>
        </a:xfrm>
        <a:prstGeom prst="straightConnector1">
          <a:avLst/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absolute">
    <xdr:from>
      <xdr:col>18</xdr:col>
      <xdr:colOff>736202</xdr:colOff>
      <xdr:row>30</xdr:row>
      <xdr:rowOff>62945</xdr:rowOff>
    </xdr:from>
    <xdr:to>
      <xdr:col>18</xdr:col>
      <xdr:colOff>737998</xdr:colOff>
      <xdr:row>41</xdr:row>
      <xdr:rowOff>255447</xdr:rowOff>
    </xdr:to>
    <xdr:cxnSp macro="">
      <xdr:nvCxnSpPr>
        <xdr:cNvPr id="13" name="Straight Arrow Connector 12"/>
        <xdr:cNvCxnSpPr>
          <a:stCxn id="30" idx="2"/>
          <a:endCxn id="29" idx="0"/>
        </xdr:cNvCxnSpPr>
      </xdr:nvCxnSpPr>
      <xdr:spPr>
        <a:xfrm>
          <a:off x="18498059" y="5279016"/>
          <a:ext cx="1796" cy="246036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1198077</xdr:colOff>
      <xdr:row>95</xdr:row>
      <xdr:rowOff>4514</xdr:rowOff>
    </xdr:from>
    <xdr:to>
      <xdr:col>17</xdr:col>
      <xdr:colOff>1291890</xdr:colOff>
      <xdr:row>97</xdr:row>
      <xdr:rowOff>24688</xdr:rowOff>
    </xdr:to>
    <xdr:sp macro="" textlink="">
      <xdr:nvSpPr>
        <xdr:cNvPr id="14" name="Rectangle 13"/>
        <xdr:cNvSpPr/>
      </xdr:nvSpPr>
      <xdr:spPr>
        <a:xfrm>
          <a:off x="17610959" y="17067338"/>
          <a:ext cx="93813" cy="34887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15</xdr:col>
      <xdr:colOff>778235</xdr:colOff>
      <xdr:row>102</xdr:row>
      <xdr:rowOff>130714</xdr:rowOff>
    </xdr:from>
    <xdr:to>
      <xdr:col>16</xdr:col>
      <xdr:colOff>11931</xdr:colOff>
      <xdr:row>104</xdr:row>
      <xdr:rowOff>167513</xdr:rowOff>
    </xdr:to>
    <xdr:sp macro="" textlink="">
      <xdr:nvSpPr>
        <xdr:cNvPr id="15" name="Rectangle 14"/>
        <xdr:cNvSpPr/>
      </xdr:nvSpPr>
      <xdr:spPr>
        <a:xfrm>
          <a:off x="15017176" y="18381361"/>
          <a:ext cx="115226" cy="372146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15</xdr:col>
      <xdr:colOff>758498</xdr:colOff>
      <xdr:row>130</xdr:row>
      <xdr:rowOff>153204</xdr:rowOff>
    </xdr:from>
    <xdr:to>
      <xdr:col>15</xdr:col>
      <xdr:colOff>874662</xdr:colOff>
      <xdr:row>132</xdr:row>
      <xdr:rowOff>150779</xdr:rowOff>
    </xdr:to>
    <xdr:sp macro="" textlink="">
      <xdr:nvSpPr>
        <xdr:cNvPr id="17" name="Rectangle 16"/>
        <xdr:cNvSpPr/>
      </xdr:nvSpPr>
      <xdr:spPr>
        <a:xfrm>
          <a:off x="14997439" y="23087910"/>
          <a:ext cx="116164" cy="341221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15</xdr:col>
      <xdr:colOff>781011</xdr:colOff>
      <xdr:row>118</xdr:row>
      <xdr:rowOff>145250</xdr:rowOff>
    </xdr:from>
    <xdr:to>
      <xdr:col>16</xdr:col>
      <xdr:colOff>14707</xdr:colOff>
      <xdr:row>120</xdr:row>
      <xdr:rowOff>153416</xdr:rowOff>
    </xdr:to>
    <xdr:sp macro="" textlink="">
      <xdr:nvSpPr>
        <xdr:cNvPr id="18" name="Rectangle 17"/>
        <xdr:cNvSpPr/>
      </xdr:nvSpPr>
      <xdr:spPr>
        <a:xfrm>
          <a:off x="15019952" y="21877191"/>
          <a:ext cx="115226" cy="342743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3381</xdr:colOff>
      <xdr:row>112</xdr:row>
      <xdr:rowOff>145082</xdr:rowOff>
    </xdr:from>
    <xdr:to>
      <xdr:col>20</xdr:col>
      <xdr:colOff>107109</xdr:colOff>
      <xdr:row>114</xdr:row>
      <xdr:rowOff>156874</xdr:rowOff>
    </xdr:to>
    <xdr:sp macro="" textlink="">
      <xdr:nvSpPr>
        <xdr:cNvPr id="19" name="Rectangle 18"/>
        <xdr:cNvSpPr/>
      </xdr:nvSpPr>
      <xdr:spPr>
        <a:xfrm>
          <a:off x="21593381" y="22179582"/>
          <a:ext cx="103728" cy="356510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19</xdr:col>
      <xdr:colOff>2528227</xdr:colOff>
      <xdr:row>130</xdr:row>
      <xdr:rowOff>132352</xdr:rowOff>
    </xdr:from>
    <xdr:to>
      <xdr:col>20</xdr:col>
      <xdr:colOff>93914</xdr:colOff>
      <xdr:row>132</xdr:row>
      <xdr:rowOff>167153</xdr:rowOff>
    </xdr:to>
    <xdr:sp macro="" textlink="">
      <xdr:nvSpPr>
        <xdr:cNvPr id="20" name="Rectangle 19"/>
        <xdr:cNvSpPr/>
      </xdr:nvSpPr>
      <xdr:spPr>
        <a:xfrm>
          <a:off x="21587298" y="24416566"/>
          <a:ext cx="98925" cy="379515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12788</xdr:colOff>
      <xdr:row>118</xdr:row>
      <xdr:rowOff>130122</xdr:rowOff>
    </xdr:from>
    <xdr:to>
      <xdr:col>20</xdr:col>
      <xdr:colOff>110706</xdr:colOff>
      <xdr:row>120</xdr:row>
      <xdr:rowOff>168384</xdr:rowOff>
    </xdr:to>
    <xdr:sp macro="" textlink="">
      <xdr:nvSpPr>
        <xdr:cNvPr id="22" name="Rectangle 21"/>
        <xdr:cNvSpPr/>
      </xdr:nvSpPr>
      <xdr:spPr>
        <a:xfrm>
          <a:off x="20302906" y="21862063"/>
          <a:ext cx="97918" cy="37283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6833</xdr:colOff>
      <xdr:row>90</xdr:row>
      <xdr:rowOff>148056</xdr:rowOff>
    </xdr:from>
    <xdr:to>
      <xdr:col>20</xdr:col>
      <xdr:colOff>112376</xdr:colOff>
      <xdr:row>91</xdr:row>
      <xdr:rowOff>169177</xdr:rowOff>
    </xdr:to>
    <xdr:sp macro="" textlink="">
      <xdr:nvSpPr>
        <xdr:cNvPr id="23" name="Rectangle 22"/>
        <xdr:cNvSpPr/>
      </xdr:nvSpPr>
      <xdr:spPr>
        <a:xfrm>
          <a:off x="20296951" y="16344291"/>
          <a:ext cx="105543" cy="361473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19</xdr:col>
      <xdr:colOff>2501476</xdr:colOff>
      <xdr:row>102</xdr:row>
      <xdr:rowOff>147567</xdr:rowOff>
    </xdr:from>
    <xdr:to>
      <xdr:col>20</xdr:col>
      <xdr:colOff>94378</xdr:colOff>
      <xdr:row>104</xdr:row>
      <xdr:rowOff>167958</xdr:rowOff>
    </xdr:to>
    <xdr:sp macro="" textlink="">
      <xdr:nvSpPr>
        <xdr:cNvPr id="24" name="Rectangle 23"/>
        <xdr:cNvSpPr/>
      </xdr:nvSpPr>
      <xdr:spPr>
        <a:xfrm>
          <a:off x="21560547" y="19723710"/>
          <a:ext cx="100740" cy="36320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15</xdr:col>
      <xdr:colOff>740003</xdr:colOff>
      <xdr:row>44</xdr:row>
      <xdr:rowOff>141873</xdr:rowOff>
    </xdr:from>
    <xdr:to>
      <xdr:col>16</xdr:col>
      <xdr:colOff>1424</xdr:colOff>
      <xdr:row>47</xdr:row>
      <xdr:rowOff>104610</xdr:rowOff>
    </xdr:to>
    <xdr:sp macro="" textlink="">
      <xdr:nvSpPr>
        <xdr:cNvPr id="25" name="Rectangle 24"/>
        <xdr:cNvSpPr/>
      </xdr:nvSpPr>
      <xdr:spPr>
        <a:xfrm>
          <a:off x="15019220" y="8634308"/>
          <a:ext cx="144900" cy="47625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17</xdr:col>
      <xdr:colOff>496958</xdr:colOff>
      <xdr:row>88</xdr:row>
      <xdr:rowOff>33130</xdr:rowOff>
    </xdr:from>
    <xdr:to>
      <xdr:col>17</xdr:col>
      <xdr:colOff>1158284</xdr:colOff>
      <xdr:row>89</xdr:row>
      <xdr:rowOff>9758</xdr:rowOff>
    </xdr:to>
    <xdr:sp macro="" textlink="">
      <xdr:nvSpPr>
        <xdr:cNvPr id="26" name="Rectangle 25"/>
        <xdr:cNvSpPr/>
      </xdr:nvSpPr>
      <xdr:spPr>
        <a:xfrm>
          <a:off x="16957262" y="15527130"/>
          <a:ext cx="661326" cy="135575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23</xdr:col>
      <xdr:colOff>1179698</xdr:colOff>
      <xdr:row>50</xdr:row>
      <xdr:rowOff>188682</xdr:rowOff>
    </xdr:from>
    <xdr:to>
      <xdr:col>24</xdr:col>
      <xdr:colOff>2047</xdr:colOff>
      <xdr:row>50</xdr:row>
      <xdr:rowOff>518196</xdr:rowOff>
    </xdr:to>
    <xdr:sp macro="" textlink="">
      <xdr:nvSpPr>
        <xdr:cNvPr id="27" name="Rectangle 26"/>
        <xdr:cNvSpPr/>
      </xdr:nvSpPr>
      <xdr:spPr>
        <a:xfrm>
          <a:off x="23493598" y="7573732"/>
          <a:ext cx="117749" cy="322043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22</xdr:col>
      <xdr:colOff>427681</xdr:colOff>
      <xdr:row>118</xdr:row>
      <xdr:rowOff>50325</xdr:rowOff>
    </xdr:from>
    <xdr:to>
      <xdr:col>22</xdr:col>
      <xdr:colOff>1522027</xdr:colOff>
      <xdr:row>121</xdr:row>
      <xdr:rowOff>112625</xdr:rowOff>
    </xdr:to>
    <xdr:sp macro="" textlink="">
      <xdr:nvSpPr>
        <xdr:cNvPr id="28" name="Rectangle 27"/>
        <xdr:cNvSpPr/>
      </xdr:nvSpPr>
      <xdr:spPr>
        <a:xfrm>
          <a:off x="24978369" y="24997888"/>
          <a:ext cx="1094346" cy="586173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     PF | </a:t>
          </a:r>
          <a:endParaRPr lang="en-US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SRIOV-VFs</a:t>
          </a:r>
        </a:p>
      </xdr:txBody>
    </xdr:sp>
    <xdr:clientData/>
  </xdr:twoCellAnchor>
  <xdr:twoCellAnchor editAs="oneCell">
    <xdr:from>
      <xdr:col>18</xdr:col>
      <xdr:colOff>408489</xdr:colOff>
      <xdr:row>41</xdr:row>
      <xdr:rowOff>255447</xdr:rowOff>
    </xdr:from>
    <xdr:to>
      <xdr:col>18</xdr:col>
      <xdr:colOff>1067506</xdr:colOff>
      <xdr:row>41</xdr:row>
      <xdr:rowOff>335451</xdr:rowOff>
    </xdr:to>
    <xdr:sp macro="" textlink="">
      <xdr:nvSpPr>
        <xdr:cNvPr id="29" name="Rectangle 28"/>
        <xdr:cNvSpPr/>
      </xdr:nvSpPr>
      <xdr:spPr>
        <a:xfrm>
          <a:off x="18170346" y="7739376"/>
          <a:ext cx="659017" cy="80004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18</xdr:col>
      <xdr:colOff>406693</xdr:colOff>
      <xdr:row>29</xdr:row>
      <xdr:rowOff>171399</xdr:rowOff>
    </xdr:from>
    <xdr:to>
      <xdr:col>18</xdr:col>
      <xdr:colOff>1065710</xdr:colOff>
      <xdr:row>30</xdr:row>
      <xdr:rowOff>62945</xdr:rowOff>
    </xdr:to>
    <xdr:sp macro="" textlink="">
      <xdr:nvSpPr>
        <xdr:cNvPr id="30" name="Rectangle 29"/>
        <xdr:cNvSpPr/>
      </xdr:nvSpPr>
      <xdr:spPr>
        <a:xfrm>
          <a:off x="18142243" y="5162499"/>
          <a:ext cx="659017" cy="7206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19</xdr:col>
      <xdr:colOff>667646</xdr:colOff>
      <xdr:row>45</xdr:row>
      <xdr:rowOff>44417</xdr:rowOff>
    </xdr:from>
    <xdr:to>
      <xdr:col>19</xdr:col>
      <xdr:colOff>1827691</xdr:colOff>
      <xdr:row>47</xdr:row>
      <xdr:rowOff>35877</xdr:rowOff>
    </xdr:to>
    <xdr:sp macro="" textlink="">
      <xdr:nvSpPr>
        <xdr:cNvPr id="31" name="Rectangle 30"/>
        <xdr:cNvSpPr/>
      </xdr:nvSpPr>
      <xdr:spPr>
        <a:xfrm>
          <a:off x="19726717" y="6457917"/>
          <a:ext cx="1160045" cy="334526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1"/>
              </a:solidFill>
            </a:rPr>
            <a:t>MACVTAP</a:t>
          </a:r>
        </a:p>
        <a:p>
          <a:pPr algn="ctr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751964</xdr:colOff>
      <xdr:row>95</xdr:row>
      <xdr:rowOff>15822</xdr:rowOff>
    </xdr:from>
    <xdr:to>
      <xdr:col>20</xdr:col>
      <xdr:colOff>1635841</xdr:colOff>
      <xdr:row>97</xdr:row>
      <xdr:rowOff>21364</xdr:rowOff>
    </xdr:to>
    <xdr:sp macro="" textlink="">
      <xdr:nvSpPr>
        <xdr:cNvPr id="32" name="Rectangle 31"/>
        <xdr:cNvSpPr/>
      </xdr:nvSpPr>
      <xdr:spPr>
        <a:xfrm>
          <a:off x="21933750" y="19791536"/>
          <a:ext cx="883877" cy="341184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1"/>
              </a:solidFill>
            </a:rPr>
            <a:t>NAT</a:t>
          </a:r>
        </a:p>
        <a:p>
          <a:pPr algn="ctr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751964</xdr:colOff>
      <xdr:row>50</xdr:row>
      <xdr:rowOff>353439</xdr:rowOff>
    </xdr:from>
    <xdr:to>
      <xdr:col>23</xdr:col>
      <xdr:colOff>1179698</xdr:colOff>
      <xdr:row>96</xdr:row>
      <xdr:rowOff>26064</xdr:rowOff>
    </xdr:to>
    <xdr:cxnSp macro="">
      <xdr:nvCxnSpPr>
        <xdr:cNvPr id="33" name="Straight Arrow Connector 32"/>
        <xdr:cNvCxnSpPr>
          <a:stCxn id="27" idx="1"/>
          <a:endCxn id="32" idx="1"/>
        </xdr:cNvCxnSpPr>
      </xdr:nvCxnSpPr>
      <xdr:spPr>
        <a:xfrm flipH="1">
          <a:off x="21871317" y="9893380"/>
          <a:ext cx="5560028" cy="10534860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1206990</xdr:colOff>
      <xdr:row>106</xdr:row>
      <xdr:rowOff>157630</xdr:rowOff>
    </xdr:from>
    <xdr:to>
      <xdr:col>18</xdr:col>
      <xdr:colOff>8391</xdr:colOff>
      <xdr:row>109</xdr:row>
      <xdr:rowOff>8825</xdr:rowOff>
    </xdr:to>
    <xdr:sp macro="" textlink="">
      <xdr:nvSpPr>
        <xdr:cNvPr id="35" name="Rectangle 34"/>
        <xdr:cNvSpPr/>
      </xdr:nvSpPr>
      <xdr:spPr>
        <a:xfrm>
          <a:off x="17619872" y="19080630"/>
          <a:ext cx="93813" cy="364191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15</xdr:col>
      <xdr:colOff>764314</xdr:colOff>
      <xdr:row>113</xdr:row>
      <xdr:rowOff>167745</xdr:rowOff>
    </xdr:from>
    <xdr:to>
      <xdr:col>16</xdr:col>
      <xdr:colOff>2085</xdr:colOff>
      <xdr:row>116</xdr:row>
      <xdr:rowOff>10452</xdr:rowOff>
    </xdr:to>
    <xdr:sp macro="" textlink="">
      <xdr:nvSpPr>
        <xdr:cNvPr id="36" name="Rectangle 35"/>
        <xdr:cNvSpPr/>
      </xdr:nvSpPr>
      <xdr:spPr>
        <a:xfrm>
          <a:off x="15003255" y="21040569"/>
          <a:ext cx="115226" cy="367251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12</xdr:col>
      <xdr:colOff>825500</xdr:colOff>
      <xdr:row>94</xdr:row>
      <xdr:rowOff>148464</xdr:rowOff>
    </xdr:from>
    <xdr:to>
      <xdr:col>14</xdr:col>
      <xdr:colOff>45357</xdr:colOff>
      <xdr:row>97</xdr:row>
      <xdr:rowOff>40261</xdr:rowOff>
    </xdr:to>
    <xdr:sp macro="" textlink="">
      <xdr:nvSpPr>
        <xdr:cNvPr id="37" name="Rectangle 36"/>
        <xdr:cNvSpPr/>
      </xdr:nvSpPr>
      <xdr:spPr>
        <a:xfrm>
          <a:off x="12969875" y="19404839"/>
          <a:ext cx="823232" cy="39979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HWBr PF | </a:t>
          </a:r>
        </a:p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SRIOV-VF5.4</a:t>
          </a:r>
        </a:p>
      </xdr:txBody>
    </xdr:sp>
    <xdr:clientData/>
  </xdr:twoCellAnchor>
  <xdr:twoCellAnchor>
    <xdr:from>
      <xdr:col>14</xdr:col>
      <xdr:colOff>45358</xdr:colOff>
      <xdr:row>96</xdr:row>
      <xdr:rowOff>14989</xdr:rowOff>
    </xdr:from>
    <xdr:to>
      <xdr:col>15</xdr:col>
      <xdr:colOff>778236</xdr:colOff>
      <xdr:row>103</xdr:row>
      <xdr:rowOff>143342</xdr:rowOff>
    </xdr:to>
    <xdr:cxnSp macro="">
      <xdr:nvCxnSpPr>
        <xdr:cNvPr id="38" name="Elbow Connector 37"/>
        <xdr:cNvCxnSpPr>
          <a:stCxn id="15" idx="1"/>
          <a:endCxn id="37" idx="3"/>
        </xdr:cNvCxnSpPr>
      </xdr:nvCxnSpPr>
      <xdr:spPr>
        <a:xfrm rot="10800000">
          <a:off x="13793108" y="19604739"/>
          <a:ext cx="1288503" cy="1334853"/>
        </a:xfrm>
        <a:prstGeom prst="bentConnector3">
          <a:avLst>
            <a:gd name="adj1" fmla="val 50000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45357</xdr:colOff>
      <xdr:row>96</xdr:row>
      <xdr:rowOff>14989</xdr:rowOff>
    </xdr:from>
    <xdr:to>
      <xdr:col>15</xdr:col>
      <xdr:colOff>764314</xdr:colOff>
      <xdr:row>115</xdr:row>
      <xdr:rowOff>1787</xdr:rowOff>
    </xdr:to>
    <xdr:cxnSp macro="">
      <xdr:nvCxnSpPr>
        <xdr:cNvPr id="39" name="Elbow Connector 38"/>
        <xdr:cNvCxnSpPr>
          <a:stCxn id="36" idx="1"/>
          <a:endCxn id="37" idx="3"/>
        </xdr:cNvCxnSpPr>
      </xdr:nvCxnSpPr>
      <xdr:spPr>
        <a:xfrm rot="10800000">
          <a:off x="13793107" y="19604739"/>
          <a:ext cx="1274582" cy="4034923"/>
        </a:xfrm>
        <a:prstGeom prst="bentConnector3">
          <a:avLst>
            <a:gd name="adj1" fmla="val 50000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45357</xdr:colOff>
      <xdr:row>96</xdr:row>
      <xdr:rowOff>14989</xdr:rowOff>
    </xdr:from>
    <xdr:to>
      <xdr:col>17</xdr:col>
      <xdr:colOff>1206990</xdr:colOff>
      <xdr:row>107</xdr:row>
      <xdr:rowOff>170541</xdr:rowOff>
    </xdr:to>
    <xdr:cxnSp macro="">
      <xdr:nvCxnSpPr>
        <xdr:cNvPr id="40" name="Elbow Connector 39"/>
        <xdr:cNvCxnSpPr>
          <a:stCxn id="35" idx="1"/>
          <a:endCxn id="37" idx="3"/>
        </xdr:cNvCxnSpPr>
      </xdr:nvCxnSpPr>
      <xdr:spPr>
        <a:xfrm rot="10800000">
          <a:off x="13793107" y="19604739"/>
          <a:ext cx="3908008" cy="2044677"/>
        </a:xfrm>
        <a:prstGeom prst="bentConnector3">
          <a:avLst>
            <a:gd name="adj1" fmla="val 84198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45357</xdr:colOff>
      <xdr:row>96</xdr:row>
      <xdr:rowOff>14988</xdr:rowOff>
    </xdr:from>
    <xdr:to>
      <xdr:col>15</xdr:col>
      <xdr:colOff>758498</xdr:colOff>
      <xdr:row>123</xdr:row>
      <xdr:rowOff>0</xdr:rowOff>
    </xdr:to>
    <xdr:cxnSp macro="">
      <xdr:nvCxnSpPr>
        <xdr:cNvPr id="41" name="Elbow Connector 40"/>
        <xdr:cNvCxnSpPr>
          <a:endCxn id="37" idx="3"/>
        </xdr:cNvCxnSpPr>
      </xdr:nvCxnSpPr>
      <xdr:spPr>
        <a:xfrm rot="10800000">
          <a:off x="13793107" y="19604738"/>
          <a:ext cx="1268766" cy="6104560"/>
        </a:xfrm>
        <a:prstGeom prst="bentConnector3">
          <a:avLst>
            <a:gd name="adj1" fmla="val 50000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1287181</xdr:colOff>
      <xdr:row>44</xdr:row>
      <xdr:rowOff>140719</xdr:rowOff>
    </xdr:from>
    <xdr:to>
      <xdr:col>19</xdr:col>
      <xdr:colOff>134867</xdr:colOff>
      <xdr:row>47</xdr:row>
      <xdr:rowOff>103456</xdr:rowOff>
    </xdr:to>
    <xdr:sp macro="" textlink="">
      <xdr:nvSpPr>
        <xdr:cNvPr id="71" name="Rectangle 70"/>
        <xdr:cNvSpPr/>
      </xdr:nvSpPr>
      <xdr:spPr>
        <a:xfrm>
          <a:off x="19049038" y="8722290"/>
          <a:ext cx="144900" cy="47980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13</xdr:col>
      <xdr:colOff>246731</xdr:colOff>
      <xdr:row>45</xdr:row>
      <xdr:rowOff>38067</xdr:rowOff>
    </xdr:from>
    <xdr:to>
      <xdr:col>15</xdr:col>
      <xdr:colOff>304864</xdr:colOff>
      <xdr:row>47</xdr:row>
      <xdr:rowOff>29527</xdr:rowOff>
    </xdr:to>
    <xdr:sp macro="" textlink="">
      <xdr:nvSpPr>
        <xdr:cNvPr id="76" name="Rectangle 75"/>
        <xdr:cNvSpPr/>
      </xdr:nvSpPr>
      <xdr:spPr>
        <a:xfrm>
          <a:off x="13403931" y="6394417"/>
          <a:ext cx="1163033" cy="33271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1"/>
              </a:solidFill>
            </a:rPr>
            <a:t>MACVTAP</a:t>
          </a:r>
        </a:p>
        <a:p>
          <a:pPr algn="ctr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15</xdr:col>
      <xdr:colOff>304864</xdr:colOff>
      <xdr:row>46</xdr:row>
      <xdr:rowOff>33797</xdr:rowOff>
    </xdr:from>
    <xdr:to>
      <xdr:col>15</xdr:col>
      <xdr:colOff>740003</xdr:colOff>
      <xdr:row>46</xdr:row>
      <xdr:rowOff>37655</xdr:rowOff>
    </xdr:to>
    <xdr:cxnSp macro="">
      <xdr:nvCxnSpPr>
        <xdr:cNvPr id="77" name="Straight Arrow Connector 76"/>
        <xdr:cNvCxnSpPr>
          <a:stCxn id="76" idx="3"/>
          <a:endCxn id="25" idx="1"/>
        </xdr:cNvCxnSpPr>
      </xdr:nvCxnSpPr>
      <xdr:spPr>
        <a:xfrm>
          <a:off x="14584081" y="8868580"/>
          <a:ext cx="435139" cy="385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322469</xdr:colOff>
      <xdr:row>60</xdr:row>
      <xdr:rowOff>104361</xdr:rowOff>
    </xdr:from>
    <xdr:to>
      <xdr:col>15</xdr:col>
      <xdr:colOff>201819</xdr:colOff>
      <xdr:row>62</xdr:row>
      <xdr:rowOff>137493</xdr:rowOff>
    </xdr:to>
    <xdr:sp macro="" textlink="">
      <xdr:nvSpPr>
        <xdr:cNvPr id="81" name="Flowchart: Or 80"/>
        <xdr:cNvSpPr/>
      </xdr:nvSpPr>
      <xdr:spPr>
        <a:xfrm>
          <a:off x="14049512" y="11876709"/>
          <a:ext cx="431524" cy="375479"/>
        </a:xfrm>
        <a:prstGeom prst="flowChar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14</xdr:col>
      <xdr:colOff>322469</xdr:colOff>
      <xdr:row>47</xdr:row>
      <xdr:rowOff>35877</xdr:rowOff>
    </xdr:from>
    <xdr:to>
      <xdr:col>19</xdr:col>
      <xdr:colOff>1247669</xdr:colOff>
      <xdr:row>61</xdr:row>
      <xdr:rowOff>120927</xdr:rowOff>
    </xdr:to>
    <xdr:cxnSp macro="">
      <xdr:nvCxnSpPr>
        <xdr:cNvPr id="86" name="Elbow Connector 85"/>
        <xdr:cNvCxnSpPr>
          <a:stCxn id="81" idx="2"/>
          <a:endCxn id="31" idx="2"/>
        </xdr:cNvCxnSpPr>
      </xdr:nvCxnSpPr>
      <xdr:spPr>
        <a:xfrm rot="10800000" flipH="1">
          <a:off x="14008587" y="9075289"/>
          <a:ext cx="6236788" cy="3364638"/>
        </a:xfrm>
        <a:prstGeom prst="bentConnector4">
          <a:avLst>
            <a:gd name="adj1" fmla="val -3665"/>
            <a:gd name="adj2" fmla="val 89213"/>
          </a:avLst>
        </a:prstGeom>
        <a:ln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777025</xdr:colOff>
      <xdr:row>60</xdr:row>
      <xdr:rowOff>12307</xdr:rowOff>
    </xdr:from>
    <xdr:to>
      <xdr:col>19</xdr:col>
      <xdr:colOff>1126262</xdr:colOff>
      <xdr:row>60</xdr:row>
      <xdr:rowOff>108329</xdr:rowOff>
    </xdr:to>
    <xdr:sp macro="" textlink="">
      <xdr:nvSpPr>
        <xdr:cNvPr id="88" name="Rectangle 87"/>
        <xdr:cNvSpPr/>
      </xdr:nvSpPr>
      <xdr:spPr>
        <a:xfrm rot="16200000">
          <a:off x="19959155" y="11658047"/>
          <a:ext cx="96022" cy="34923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14</xdr:col>
      <xdr:colOff>275797</xdr:colOff>
      <xdr:row>47</xdr:row>
      <xdr:rowOff>29528</xdr:rowOff>
    </xdr:from>
    <xdr:to>
      <xdr:col>15</xdr:col>
      <xdr:colOff>815414</xdr:colOff>
      <xdr:row>54</xdr:row>
      <xdr:rowOff>144253</xdr:rowOff>
    </xdr:to>
    <xdr:cxnSp macro="">
      <xdr:nvCxnSpPr>
        <xdr:cNvPr id="97" name="Elbow Connector 96"/>
        <xdr:cNvCxnSpPr>
          <a:stCxn id="127" idx="1"/>
          <a:endCxn id="76" idx="2"/>
        </xdr:cNvCxnSpPr>
      </xdr:nvCxnSpPr>
      <xdr:spPr>
        <a:xfrm rot="10800000">
          <a:off x="13961915" y="9068940"/>
          <a:ext cx="1092440" cy="2221431"/>
        </a:xfrm>
        <a:prstGeom prst="bentConnector2">
          <a:avLst/>
        </a:prstGeom>
        <a:ln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538231</xdr:colOff>
      <xdr:row>62</xdr:row>
      <xdr:rowOff>137491</xdr:rowOff>
    </xdr:from>
    <xdr:to>
      <xdr:col>17</xdr:col>
      <xdr:colOff>827621</xdr:colOff>
      <xdr:row>88</xdr:row>
      <xdr:rowOff>33129</xdr:rowOff>
    </xdr:to>
    <xdr:cxnSp macro="">
      <xdr:nvCxnSpPr>
        <xdr:cNvPr id="106" name="Elbow Connector 105"/>
        <xdr:cNvCxnSpPr>
          <a:stCxn id="81" idx="4"/>
          <a:endCxn id="26" idx="0"/>
        </xdr:cNvCxnSpPr>
      </xdr:nvCxnSpPr>
      <xdr:spPr>
        <a:xfrm rot="16200000" flipH="1">
          <a:off x="12706237" y="13811224"/>
          <a:ext cx="6140725" cy="3022651"/>
        </a:xfrm>
        <a:prstGeom prst="bentConnector3">
          <a:avLst>
            <a:gd name="adj1" fmla="val 96812"/>
          </a:avLst>
        </a:prstGeom>
        <a:ln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17292</xdr:colOff>
      <xdr:row>80</xdr:row>
      <xdr:rowOff>145442</xdr:rowOff>
    </xdr:from>
    <xdr:to>
      <xdr:col>20</xdr:col>
      <xdr:colOff>122835</xdr:colOff>
      <xdr:row>83</xdr:row>
      <xdr:rowOff>4283</xdr:rowOff>
    </xdr:to>
    <xdr:sp macro="" textlink="">
      <xdr:nvSpPr>
        <xdr:cNvPr id="122" name="Rectangle 121"/>
        <xdr:cNvSpPr/>
      </xdr:nvSpPr>
      <xdr:spPr>
        <a:xfrm>
          <a:off x="21169142" y="16503042"/>
          <a:ext cx="105543" cy="36049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20280</xdr:colOff>
      <xdr:row>74</xdr:row>
      <xdr:rowOff>131621</xdr:rowOff>
    </xdr:from>
    <xdr:to>
      <xdr:col>20</xdr:col>
      <xdr:colOff>125823</xdr:colOff>
      <xdr:row>76</xdr:row>
      <xdr:rowOff>167853</xdr:rowOff>
    </xdr:to>
    <xdr:sp macro="" textlink="">
      <xdr:nvSpPr>
        <xdr:cNvPr id="123" name="Rectangle 122"/>
        <xdr:cNvSpPr/>
      </xdr:nvSpPr>
      <xdr:spPr>
        <a:xfrm>
          <a:off x="20310398" y="12077092"/>
          <a:ext cx="105543" cy="361473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8327</xdr:colOff>
      <xdr:row>64</xdr:row>
      <xdr:rowOff>157021</xdr:rowOff>
    </xdr:from>
    <xdr:to>
      <xdr:col>20</xdr:col>
      <xdr:colOff>113870</xdr:colOff>
      <xdr:row>67</xdr:row>
      <xdr:rowOff>1</xdr:rowOff>
    </xdr:to>
    <xdr:sp macro="" textlink="">
      <xdr:nvSpPr>
        <xdr:cNvPr id="124" name="Rectangle 123"/>
        <xdr:cNvSpPr/>
      </xdr:nvSpPr>
      <xdr:spPr>
        <a:xfrm>
          <a:off x="20298445" y="10242315"/>
          <a:ext cx="105543" cy="361473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14941</xdr:colOff>
      <xdr:row>52</xdr:row>
      <xdr:rowOff>46425</xdr:rowOff>
    </xdr:from>
    <xdr:to>
      <xdr:col>20</xdr:col>
      <xdr:colOff>120484</xdr:colOff>
      <xdr:row>52</xdr:row>
      <xdr:rowOff>413573</xdr:rowOff>
    </xdr:to>
    <xdr:sp macro="" textlink="">
      <xdr:nvSpPr>
        <xdr:cNvPr id="125" name="Rectangle 124"/>
        <xdr:cNvSpPr/>
      </xdr:nvSpPr>
      <xdr:spPr>
        <a:xfrm>
          <a:off x="21196727" y="10342496"/>
          <a:ext cx="105543" cy="367148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122835</xdr:colOff>
      <xdr:row>81</xdr:row>
      <xdr:rowOff>154238</xdr:rowOff>
    </xdr:from>
    <xdr:to>
      <xdr:col>20</xdr:col>
      <xdr:colOff>751964</xdr:colOff>
      <xdr:row>95</xdr:row>
      <xdr:rowOff>12244</xdr:rowOff>
    </xdr:to>
    <xdr:cxnSp macro="">
      <xdr:nvCxnSpPr>
        <xdr:cNvPr id="126" name="Straight Arrow Connector 125"/>
        <xdr:cNvCxnSpPr>
          <a:stCxn id="32" idx="1"/>
          <a:endCxn id="122" idx="3"/>
        </xdr:cNvCxnSpPr>
      </xdr:nvCxnSpPr>
      <xdr:spPr>
        <a:xfrm flipH="1" flipV="1">
          <a:off x="21274685" y="16683288"/>
          <a:ext cx="629129" cy="2747255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125823</xdr:colOff>
      <xdr:row>75</xdr:row>
      <xdr:rowOff>139429</xdr:rowOff>
    </xdr:from>
    <xdr:to>
      <xdr:col>20</xdr:col>
      <xdr:colOff>751964</xdr:colOff>
      <xdr:row>96</xdr:row>
      <xdr:rowOff>14057</xdr:rowOff>
    </xdr:to>
    <xdr:cxnSp macro="">
      <xdr:nvCxnSpPr>
        <xdr:cNvPr id="128" name="Straight Arrow Connector 127"/>
        <xdr:cNvCxnSpPr>
          <a:stCxn id="32" idx="1"/>
          <a:endCxn id="123" idx="3"/>
        </xdr:cNvCxnSpPr>
      </xdr:nvCxnSpPr>
      <xdr:spPr>
        <a:xfrm flipH="1" flipV="1">
          <a:off x="21307609" y="15297786"/>
          <a:ext cx="626141" cy="4664342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113870</xdr:colOff>
      <xdr:row>65</xdr:row>
      <xdr:rowOff>166201</xdr:rowOff>
    </xdr:from>
    <xdr:to>
      <xdr:col>20</xdr:col>
      <xdr:colOff>751964</xdr:colOff>
      <xdr:row>96</xdr:row>
      <xdr:rowOff>14057</xdr:rowOff>
    </xdr:to>
    <xdr:cxnSp macro="">
      <xdr:nvCxnSpPr>
        <xdr:cNvPr id="130" name="Straight Arrow Connector 129"/>
        <xdr:cNvCxnSpPr>
          <a:stCxn id="32" idx="1"/>
          <a:endCxn id="124" idx="3"/>
        </xdr:cNvCxnSpPr>
      </xdr:nvCxnSpPr>
      <xdr:spPr>
        <a:xfrm flipH="1" flipV="1">
          <a:off x="21295656" y="13083915"/>
          <a:ext cx="638094" cy="6878213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120484</xdr:colOff>
      <xdr:row>52</xdr:row>
      <xdr:rowOff>229999</xdr:rowOff>
    </xdr:from>
    <xdr:to>
      <xdr:col>20</xdr:col>
      <xdr:colOff>751964</xdr:colOff>
      <xdr:row>95</xdr:row>
      <xdr:rowOff>13364</xdr:rowOff>
    </xdr:to>
    <xdr:cxnSp macro="">
      <xdr:nvCxnSpPr>
        <xdr:cNvPr id="132" name="Straight Arrow Connector 131"/>
        <xdr:cNvCxnSpPr>
          <a:stCxn id="32" idx="1"/>
          <a:endCxn id="125" idx="3"/>
        </xdr:cNvCxnSpPr>
      </xdr:nvCxnSpPr>
      <xdr:spPr>
        <a:xfrm flipH="1" flipV="1">
          <a:off x="21239837" y="10629058"/>
          <a:ext cx="631480" cy="9627359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1229979</xdr:colOff>
      <xdr:row>69</xdr:row>
      <xdr:rowOff>305228</xdr:rowOff>
    </xdr:from>
    <xdr:to>
      <xdr:col>18</xdr:col>
      <xdr:colOff>31380</xdr:colOff>
      <xdr:row>70</xdr:row>
      <xdr:rowOff>321636</xdr:rowOff>
    </xdr:to>
    <xdr:sp macro="" textlink="">
      <xdr:nvSpPr>
        <xdr:cNvPr id="139" name="Rectangle 138"/>
        <xdr:cNvSpPr/>
      </xdr:nvSpPr>
      <xdr:spPr>
        <a:xfrm>
          <a:off x="17694622" y="14066585"/>
          <a:ext cx="98615" cy="36112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20</xdr:col>
      <xdr:colOff>15209</xdr:colOff>
      <xdr:row>84</xdr:row>
      <xdr:rowOff>170330</xdr:rowOff>
    </xdr:from>
    <xdr:to>
      <xdr:col>20</xdr:col>
      <xdr:colOff>115425</xdr:colOff>
      <xdr:row>87</xdr:row>
      <xdr:rowOff>342</xdr:rowOff>
    </xdr:to>
    <xdr:sp macro="" textlink="">
      <xdr:nvSpPr>
        <xdr:cNvPr id="141" name="Rectangle 140"/>
        <xdr:cNvSpPr/>
      </xdr:nvSpPr>
      <xdr:spPr>
        <a:xfrm>
          <a:off x="21134562" y="17225683"/>
          <a:ext cx="100216" cy="345483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13</xdr:col>
      <xdr:colOff>348749</xdr:colOff>
      <xdr:row>70</xdr:row>
      <xdr:rowOff>139554</xdr:rowOff>
    </xdr:from>
    <xdr:to>
      <xdr:col>17</xdr:col>
      <xdr:colOff>1229979</xdr:colOff>
      <xdr:row>70</xdr:row>
      <xdr:rowOff>141982</xdr:rowOff>
    </xdr:to>
    <xdr:cxnSp macro="">
      <xdr:nvCxnSpPr>
        <xdr:cNvPr id="142" name="Elbow Connector 141"/>
        <xdr:cNvCxnSpPr>
          <a:stCxn id="80" idx="3"/>
          <a:endCxn id="139" idx="1"/>
        </xdr:cNvCxnSpPr>
      </xdr:nvCxnSpPr>
      <xdr:spPr>
        <a:xfrm>
          <a:off x="13505949" y="14122254"/>
          <a:ext cx="4164180" cy="2428"/>
        </a:xfrm>
        <a:prstGeom prst="bentConnector3">
          <a:avLst>
            <a:gd name="adj1" fmla="val 50000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348749</xdr:colOff>
      <xdr:row>70</xdr:row>
      <xdr:rowOff>139554</xdr:rowOff>
    </xdr:from>
    <xdr:to>
      <xdr:col>15</xdr:col>
      <xdr:colOff>807892</xdr:colOff>
      <xdr:row>74</xdr:row>
      <xdr:rowOff>144542</xdr:rowOff>
    </xdr:to>
    <xdr:cxnSp macro="">
      <xdr:nvCxnSpPr>
        <xdr:cNvPr id="145" name="Elbow Connector 144"/>
        <xdr:cNvCxnSpPr>
          <a:stCxn id="80" idx="3"/>
          <a:endCxn id="91" idx="1"/>
        </xdr:cNvCxnSpPr>
      </xdr:nvCxnSpPr>
      <xdr:spPr>
        <a:xfrm>
          <a:off x="13505949" y="14122254"/>
          <a:ext cx="1564043" cy="1343717"/>
        </a:xfrm>
        <a:prstGeom prst="bentConnector3">
          <a:avLst>
            <a:gd name="adj1" fmla="val 13866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15</xdr:col>
      <xdr:colOff>803321</xdr:colOff>
      <xdr:row>125</xdr:row>
      <xdr:rowOff>3793</xdr:rowOff>
    </xdr:from>
    <xdr:ext cx="116164" cy="342288"/>
    <xdr:sp macro="" textlink="">
      <xdr:nvSpPr>
        <xdr:cNvPr id="118" name="Rectangle 117"/>
        <xdr:cNvSpPr/>
      </xdr:nvSpPr>
      <xdr:spPr>
        <a:xfrm>
          <a:off x="15042262" y="27742087"/>
          <a:ext cx="116164" cy="342288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oneCellAnchor>
  <xdr:oneCellAnchor>
    <xdr:from>
      <xdr:col>19</xdr:col>
      <xdr:colOff>2528227</xdr:colOff>
      <xdr:row>124</xdr:row>
      <xdr:rowOff>132352</xdr:rowOff>
    </xdr:from>
    <xdr:ext cx="94802" cy="379514"/>
    <xdr:sp macro="" textlink="">
      <xdr:nvSpPr>
        <xdr:cNvPr id="119" name="Rectangle 118"/>
        <xdr:cNvSpPr/>
      </xdr:nvSpPr>
      <xdr:spPr>
        <a:xfrm>
          <a:off x="21180898" y="30086209"/>
          <a:ext cx="94802" cy="379514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oneCellAnchor>
  <xdr:oneCellAnchor>
    <xdr:from>
      <xdr:col>15</xdr:col>
      <xdr:colOff>815414</xdr:colOff>
      <xdr:row>53</xdr:row>
      <xdr:rowOff>139701</xdr:rowOff>
    </xdr:from>
    <xdr:ext cx="91504" cy="352750"/>
    <xdr:sp macro="" textlink="">
      <xdr:nvSpPr>
        <xdr:cNvPr id="127" name="Rectangle 126"/>
        <xdr:cNvSpPr/>
      </xdr:nvSpPr>
      <xdr:spPr>
        <a:xfrm>
          <a:off x="15094631" y="10907092"/>
          <a:ext cx="91504" cy="352750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oneCellAnchor>
  <xdr:twoCellAnchor>
    <xdr:from>
      <xdr:col>16</xdr:col>
      <xdr:colOff>948804</xdr:colOff>
      <xdr:row>60</xdr:row>
      <xdr:rowOff>108328</xdr:rowOff>
    </xdr:from>
    <xdr:to>
      <xdr:col>19</xdr:col>
      <xdr:colOff>951646</xdr:colOff>
      <xdr:row>61</xdr:row>
      <xdr:rowOff>124691</xdr:rowOff>
    </xdr:to>
    <xdr:cxnSp macro="">
      <xdr:nvCxnSpPr>
        <xdr:cNvPr id="129" name="Elbow Connector 128"/>
        <xdr:cNvCxnSpPr>
          <a:stCxn id="88" idx="1"/>
          <a:endCxn id="85" idx="3"/>
        </xdr:cNvCxnSpPr>
      </xdr:nvCxnSpPr>
      <xdr:spPr>
        <a:xfrm rot="5400000">
          <a:off x="17944168" y="10379864"/>
          <a:ext cx="187813" cy="3889042"/>
        </a:xfrm>
        <a:prstGeom prst="bentConnector2">
          <a:avLst/>
        </a:prstGeom>
        <a:ln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202771</xdr:colOff>
      <xdr:row>96</xdr:row>
      <xdr:rowOff>23606</xdr:rowOff>
    </xdr:from>
    <xdr:to>
      <xdr:col>20</xdr:col>
      <xdr:colOff>751964</xdr:colOff>
      <xdr:row>124</xdr:row>
      <xdr:rowOff>4610</xdr:rowOff>
    </xdr:to>
    <xdr:cxnSp macro="">
      <xdr:nvCxnSpPr>
        <xdr:cNvPr id="146" name="Straight Arrow Connector 145"/>
        <xdr:cNvCxnSpPr>
          <a:stCxn id="32" idx="1"/>
        </xdr:cNvCxnSpPr>
      </xdr:nvCxnSpPr>
      <xdr:spPr>
        <a:xfrm flipH="1">
          <a:off x="21371666" y="20186527"/>
          <a:ext cx="549193" cy="6123794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93914</xdr:colOff>
      <xdr:row>96</xdr:row>
      <xdr:rowOff>14058</xdr:rowOff>
    </xdr:from>
    <xdr:to>
      <xdr:col>20</xdr:col>
      <xdr:colOff>751964</xdr:colOff>
      <xdr:row>131</xdr:row>
      <xdr:rowOff>149753</xdr:rowOff>
    </xdr:to>
    <xdr:cxnSp macro="">
      <xdr:nvCxnSpPr>
        <xdr:cNvPr id="149" name="Straight Arrow Connector 148"/>
        <xdr:cNvCxnSpPr>
          <a:stCxn id="32" idx="1"/>
          <a:endCxn id="20" idx="3"/>
        </xdr:cNvCxnSpPr>
      </xdr:nvCxnSpPr>
      <xdr:spPr>
        <a:xfrm flipH="1">
          <a:off x="21249183" y="20089827"/>
          <a:ext cx="658050" cy="10803695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15</xdr:col>
      <xdr:colOff>785480</xdr:colOff>
      <xdr:row>64</xdr:row>
      <xdr:rowOff>160084</xdr:rowOff>
    </xdr:from>
    <xdr:ext cx="98615" cy="361122"/>
    <xdr:sp macro="" textlink="">
      <xdr:nvSpPr>
        <xdr:cNvPr id="78" name="Rectangle 77"/>
        <xdr:cNvSpPr/>
      </xdr:nvSpPr>
      <xdr:spPr>
        <a:xfrm>
          <a:off x="15072980" y="13068727"/>
          <a:ext cx="98615" cy="36112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oneCellAnchor>
  <xdr:twoCellAnchor editAs="oneCell">
    <xdr:from>
      <xdr:col>12</xdr:col>
      <xdr:colOff>577850</xdr:colOff>
      <xdr:row>69</xdr:row>
      <xdr:rowOff>280921</xdr:rowOff>
    </xdr:from>
    <xdr:to>
      <xdr:col>13</xdr:col>
      <xdr:colOff>348749</xdr:colOff>
      <xdr:row>70</xdr:row>
      <xdr:rowOff>341086</xdr:rowOff>
    </xdr:to>
    <xdr:sp macro="" textlink="">
      <xdr:nvSpPr>
        <xdr:cNvPr id="80" name="Rectangle 79"/>
        <xdr:cNvSpPr/>
      </xdr:nvSpPr>
      <xdr:spPr>
        <a:xfrm>
          <a:off x="12687300" y="13920721"/>
          <a:ext cx="818649" cy="403065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     HWBr PF | </a:t>
          </a:r>
        </a:p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SRIOV-VF3.2</a:t>
          </a:r>
        </a:p>
      </xdr:txBody>
    </xdr:sp>
    <xdr:clientData/>
  </xdr:twoCellAnchor>
  <xdr:oneCellAnchor>
    <xdr:from>
      <xdr:col>15</xdr:col>
      <xdr:colOff>807892</xdr:colOff>
      <xdr:row>74</xdr:row>
      <xdr:rowOff>115260</xdr:rowOff>
    </xdr:from>
    <xdr:ext cx="98615" cy="361122"/>
    <xdr:sp macro="" textlink="">
      <xdr:nvSpPr>
        <xdr:cNvPr id="91" name="Rectangle 90"/>
        <xdr:cNvSpPr/>
      </xdr:nvSpPr>
      <xdr:spPr>
        <a:xfrm>
          <a:off x="15046833" y="15310436"/>
          <a:ext cx="98615" cy="36112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oneCellAnchor>
  <xdr:twoCellAnchor editAs="oneCell">
    <xdr:from>
      <xdr:col>21</xdr:col>
      <xdr:colOff>651863</xdr:colOff>
      <xdr:row>94</xdr:row>
      <xdr:rowOff>135190</xdr:rowOff>
    </xdr:from>
    <xdr:to>
      <xdr:col>21</xdr:col>
      <xdr:colOff>1474161</xdr:colOff>
      <xdr:row>97</xdr:row>
      <xdr:rowOff>28601</xdr:rowOff>
    </xdr:to>
    <xdr:sp macro="" textlink="">
      <xdr:nvSpPr>
        <xdr:cNvPr id="131" name="Rectangle 130"/>
        <xdr:cNvSpPr/>
      </xdr:nvSpPr>
      <xdr:spPr>
        <a:xfrm>
          <a:off x="23591238" y="19391565"/>
          <a:ext cx="822298" cy="401411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HWBrPF | </a:t>
          </a:r>
        </a:p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SRIOV-VF4.10</a:t>
          </a:r>
        </a:p>
      </xdr:txBody>
    </xdr:sp>
    <xdr:clientData/>
  </xdr:twoCellAnchor>
  <xdr:oneCellAnchor>
    <xdr:from>
      <xdr:col>15</xdr:col>
      <xdr:colOff>794463</xdr:colOff>
      <xdr:row>57</xdr:row>
      <xdr:rowOff>140862</xdr:rowOff>
    </xdr:from>
    <xdr:ext cx="91504" cy="352750"/>
    <xdr:sp macro="" textlink="">
      <xdr:nvSpPr>
        <xdr:cNvPr id="133" name="Rectangle 132"/>
        <xdr:cNvSpPr/>
      </xdr:nvSpPr>
      <xdr:spPr>
        <a:xfrm>
          <a:off x="15073680" y="11581905"/>
          <a:ext cx="91504" cy="352750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oneCellAnchor>
  <xdr:twoCellAnchor editAs="oneCell">
    <xdr:from>
      <xdr:col>12</xdr:col>
      <xdr:colOff>510564</xdr:colOff>
      <xdr:row>57</xdr:row>
      <xdr:rowOff>124198</xdr:rowOff>
    </xdr:from>
    <xdr:to>
      <xdr:col>13</xdr:col>
      <xdr:colOff>283778</xdr:colOff>
      <xdr:row>60</xdr:row>
      <xdr:rowOff>10885</xdr:rowOff>
    </xdr:to>
    <xdr:sp macro="" textlink="">
      <xdr:nvSpPr>
        <xdr:cNvPr id="134" name="Rectangle 133"/>
        <xdr:cNvSpPr/>
      </xdr:nvSpPr>
      <xdr:spPr>
        <a:xfrm>
          <a:off x="12623736" y="11554198"/>
          <a:ext cx="819870" cy="385928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HWBr PF | </a:t>
          </a:r>
        </a:p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SRIOV-VF3.2</a:t>
          </a:r>
        </a:p>
      </xdr:txBody>
    </xdr:sp>
    <xdr:clientData/>
  </xdr:twoCellAnchor>
  <xdr:twoCellAnchor>
    <xdr:from>
      <xdr:col>13</xdr:col>
      <xdr:colOff>283779</xdr:colOff>
      <xdr:row>58</xdr:row>
      <xdr:rowOff>146370</xdr:rowOff>
    </xdr:from>
    <xdr:to>
      <xdr:col>15</xdr:col>
      <xdr:colOff>794464</xdr:colOff>
      <xdr:row>58</xdr:row>
      <xdr:rowOff>146445</xdr:rowOff>
    </xdr:to>
    <xdr:cxnSp macro="">
      <xdr:nvCxnSpPr>
        <xdr:cNvPr id="135" name="Elbow Connector 134"/>
        <xdr:cNvCxnSpPr>
          <a:stCxn id="133" idx="1"/>
          <a:endCxn id="134" idx="3"/>
        </xdr:cNvCxnSpPr>
      </xdr:nvCxnSpPr>
      <xdr:spPr>
        <a:xfrm rot="10800000">
          <a:off x="13443607" y="11747163"/>
          <a:ext cx="1614271" cy="75"/>
        </a:xfrm>
        <a:prstGeom prst="bentConnector3">
          <a:avLst>
            <a:gd name="adj1" fmla="val 50000"/>
          </a:avLst>
        </a:prstGeom>
        <a:ln w="9525"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283778</xdr:colOff>
      <xdr:row>58</xdr:row>
      <xdr:rowOff>148139</xdr:rowOff>
    </xdr:from>
    <xdr:to>
      <xdr:col>15</xdr:col>
      <xdr:colOff>785480</xdr:colOff>
      <xdr:row>65</xdr:row>
      <xdr:rowOff>169684</xdr:rowOff>
    </xdr:to>
    <xdr:cxnSp macro="">
      <xdr:nvCxnSpPr>
        <xdr:cNvPr id="136" name="Elbow Connector 135"/>
        <xdr:cNvCxnSpPr>
          <a:stCxn id="78" idx="1"/>
          <a:endCxn id="134" idx="3"/>
        </xdr:cNvCxnSpPr>
      </xdr:nvCxnSpPr>
      <xdr:spPr>
        <a:xfrm rot="10800000">
          <a:off x="13447816" y="11753985"/>
          <a:ext cx="1605626" cy="1369699"/>
        </a:xfrm>
        <a:prstGeom prst="bentConnector3">
          <a:avLst>
            <a:gd name="adj1" fmla="val 21403"/>
          </a:avLst>
        </a:prstGeom>
        <a:ln w="9525"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115425</xdr:colOff>
      <xdr:row>85</xdr:row>
      <xdr:rowOff>172649</xdr:rowOff>
    </xdr:from>
    <xdr:to>
      <xdr:col>21</xdr:col>
      <xdr:colOff>1063012</xdr:colOff>
      <xdr:row>93</xdr:row>
      <xdr:rowOff>135190</xdr:rowOff>
    </xdr:to>
    <xdr:cxnSp macro="">
      <xdr:nvCxnSpPr>
        <xdr:cNvPr id="147" name="Elbow Connector 146"/>
        <xdr:cNvCxnSpPr>
          <a:stCxn id="141" idx="3"/>
          <a:endCxn id="131" idx="0"/>
        </xdr:cNvCxnSpPr>
      </xdr:nvCxnSpPr>
      <xdr:spPr>
        <a:xfrm>
          <a:off x="21340300" y="17539899"/>
          <a:ext cx="2662087" cy="1851666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120484</xdr:colOff>
      <xdr:row>52</xdr:row>
      <xdr:rowOff>229999</xdr:rowOff>
    </xdr:from>
    <xdr:to>
      <xdr:col>21</xdr:col>
      <xdr:colOff>1063012</xdr:colOff>
      <xdr:row>93</xdr:row>
      <xdr:rowOff>135190</xdr:rowOff>
    </xdr:to>
    <xdr:cxnSp macro="">
      <xdr:nvCxnSpPr>
        <xdr:cNvPr id="152" name="Elbow Connector 151"/>
        <xdr:cNvCxnSpPr>
          <a:stCxn id="125" idx="3"/>
          <a:endCxn id="131" idx="0"/>
        </xdr:cNvCxnSpPr>
      </xdr:nvCxnSpPr>
      <xdr:spPr>
        <a:xfrm>
          <a:off x="21275055" y="10582313"/>
          <a:ext cx="2651586" cy="9386648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113870</xdr:colOff>
      <xdr:row>65</xdr:row>
      <xdr:rowOff>163783</xdr:rowOff>
    </xdr:from>
    <xdr:to>
      <xdr:col>21</xdr:col>
      <xdr:colOff>1063012</xdr:colOff>
      <xdr:row>93</xdr:row>
      <xdr:rowOff>135190</xdr:rowOff>
    </xdr:to>
    <xdr:cxnSp macro="">
      <xdr:nvCxnSpPr>
        <xdr:cNvPr id="156" name="Elbow Connector 155"/>
        <xdr:cNvCxnSpPr>
          <a:stCxn id="124" idx="3"/>
          <a:endCxn id="131" idx="0"/>
        </xdr:cNvCxnSpPr>
      </xdr:nvCxnSpPr>
      <xdr:spPr>
        <a:xfrm>
          <a:off x="21268441" y="13752783"/>
          <a:ext cx="2658200" cy="6216178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125823</xdr:colOff>
      <xdr:row>75</xdr:row>
      <xdr:rowOff>154273</xdr:rowOff>
    </xdr:from>
    <xdr:to>
      <xdr:col>21</xdr:col>
      <xdr:colOff>1063012</xdr:colOff>
      <xdr:row>93</xdr:row>
      <xdr:rowOff>135190</xdr:rowOff>
    </xdr:to>
    <xdr:cxnSp macro="">
      <xdr:nvCxnSpPr>
        <xdr:cNvPr id="159" name="Elbow Connector 158"/>
        <xdr:cNvCxnSpPr>
          <a:stCxn id="123" idx="3"/>
          <a:endCxn id="131" idx="0"/>
        </xdr:cNvCxnSpPr>
      </xdr:nvCxnSpPr>
      <xdr:spPr>
        <a:xfrm>
          <a:off x="21307609" y="15621059"/>
          <a:ext cx="2642617" cy="3754631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112376</xdr:colOff>
      <xdr:row>91</xdr:row>
      <xdr:rowOff>158617</xdr:rowOff>
    </xdr:from>
    <xdr:to>
      <xdr:col>21</xdr:col>
      <xdr:colOff>1063012</xdr:colOff>
      <xdr:row>94</xdr:row>
      <xdr:rowOff>135190</xdr:rowOff>
    </xdr:to>
    <xdr:cxnSp macro="">
      <xdr:nvCxnSpPr>
        <xdr:cNvPr id="162" name="Elbow Connector 161"/>
        <xdr:cNvCxnSpPr>
          <a:stCxn id="23" idx="3"/>
          <a:endCxn id="131" idx="0"/>
        </xdr:cNvCxnSpPr>
      </xdr:nvCxnSpPr>
      <xdr:spPr>
        <a:xfrm>
          <a:off x="21294162" y="18882046"/>
          <a:ext cx="2656064" cy="493644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94378</xdr:colOff>
      <xdr:row>97</xdr:row>
      <xdr:rowOff>28601</xdr:rowOff>
    </xdr:from>
    <xdr:to>
      <xdr:col>21</xdr:col>
      <xdr:colOff>1063012</xdr:colOff>
      <xdr:row>103</xdr:row>
      <xdr:rowOff>163206</xdr:rowOff>
    </xdr:to>
    <xdr:cxnSp macro="">
      <xdr:nvCxnSpPr>
        <xdr:cNvPr id="165" name="Elbow Connector 164"/>
        <xdr:cNvCxnSpPr>
          <a:stCxn id="24" idx="3"/>
          <a:endCxn id="131" idx="2"/>
        </xdr:cNvCxnSpPr>
      </xdr:nvCxnSpPr>
      <xdr:spPr>
        <a:xfrm flipV="1">
          <a:off x="21248949" y="20363115"/>
          <a:ext cx="2677692" cy="1498948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107109</xdr:colOff>
      <xdr:row>97</xdr:row>
      <xdr:rowOff>28601</xdr:rowOff>
    </xdr:from>
    <xdr:to>
      <xdr:col>21</xdr:col>
      <xdr:colOff>1063012</xdr:colOff>
      <xdr:row>113</xdr:row>
      <xdr:rowOff>150978</xdr:rowOff>
    </xdr:to>
    <xdr:cxnSp macro="">
      <xdr:nvCxnSpPr>
        <xdr:cNvPr id="168" name="Elbow Connector 167"/>
        <xdr:cNvCxnSpPr>
          <a:stCxn id="19" idx="3"/>
          <a:endCxn id="131" idx="2"/>
        </xdr:cNvCxnSpPr>
      </xdr:nvCxnSpPr>
      <xdr:spPr>
        <a:xfrm flipV="1">
          <a:off x="21288895" y="20566315"/>
          <a:ext cx="2661331" cy="3741877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110706</xdr:colOff>
      <xdr:row>97</xdr:row>
      <xdr:rowOff>28601</xdr:rowOff>
    </xdr:from>
    <xdr:to>
      <xdr:col>21</xdr:col>
      <xdr:colOff>1063012</xdr:colOff>
      <xdr:row>119</xdr:row>
      <xdr:rowOff>149253</xdr:rowOff>
    </xdr:to>
    <xdr:cxnSp macro="">
      <xdr:nvCxnSpPr>
        <xdr:cNvPr id="171" name="Elbow Connector 170"/>
        <xdr:cNvCxnSpPr>
          <a:stCxn id="22" idx="3"/>
          <a:endCxn id="131" idx="2"/>
        </xdr:cNvCxnSpPr>
      </xdr:nvCxnSpPr>
      <xdr:spPr>
        <a:xfrm flipV="1">
          <a:off x="21292492" y="20566315"/>
          <a:ext cx="2657734" cy="4774295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93915</xdr:colOff>
      <xdr:row>97</xdr:row>
      <xdr:rowOff>28601</xdr:rowOff>
    </xdr:from>
    <xdr:to>
      <xdr:col>21</xdr:col>
      <xdr:colOff>1063012</xdr:colOff>
      <xdr:row>125</xdr:row>
      <xdr:rowOff>39720</xdr:rowOff>
    </xdr:to>
    <xdr:cxnSp macro="">
      <xdr:nvCxnSpPr>
        <xdr:cNvPr id="174" name="Elbow Connector 173"/>
        <xdr:cNvCxnSpPr>
          <a:stCxn id="119" idx="3"/>
          <a:endCxn id="131" idx="2"/>
        </xdr:cNvCxnSpPr>
      </xdr:nvCxnSpPr>
      <xdr:spPr>
        <a:xfrm flipV="1">
          <a:off x="21248486" y="20363115"/>
          <a:ext cx="2678155" cy="6168165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93914</xdr:colOff>
      <xdr:row>97</xdr:row>
      <xdr:rowOff>28601</xdr:rowOff>
    </xdr:from>
    <xdr:to>
      <xdr:col>21</xdr:col>
      <xdr:colOff>1063012</xdr:colOff>
      <xdr:row>131</xdr:row>
      <xdr:rowOff>45165</xdr:rowOff>
    </xdr:to>
    <xdr:cxnSp macro="">
      <xdr:nvCxnSpPr>
        <xdr:cNvPr id="177" name="Elbow Connector 176"/>
        <xdr:cNvCxnSpPr>
          <a:stCxn id="20" idx="3"/>
          <a:endCxn id="131" idx="2"/>
        </xdr:cNvCxnSpPr>
      </xdr:nvCxnSpPr>
      <xdr:spPr>
        <a:xfrm flipV="1">
          <a:off x="21248485" y="20363115"/>
          <a:ext cx="2678156" cy="7712124"/>
        </a:xfrm>
        <a:prstGeom prst="bentConnector2">
          <a:avLst/>
        </a:prstGeom>
        <a:ln w="3175">
          <a:solidFill>
            <a:schemeClr val="tx2">
              <a:lumMod val="50000"/>
            </a:schemeClr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807360</xdr:colOff>
      <xdr:row>126</xdr:row>
      <xdr:rowOff>45357</xdr:rowOff>
    </xdr:from>
    <xdr:to>
      <xdr:col>14</xdr:col>
      <xdr:colOff>24015</xdr:colOff>
      <xdr:row>128</xdr:row>
      <xdr:rowOff>102055</xdr:rowOff>
    </xdr:to>
    <xdr:sp macro="" textlink="">
      <xdr:nvSpPr>
        <xdr:cNvPr id="200" name="Rectangle 199"/>
        <xdr:cNvSpPr/>
      </xdr:nvSpPr>
      <xdr:spPr>
        <a:xfrm>
          <a:off x="12935860" y="28130500"/>
          <a:ext cx="822298" cy="401411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HWBrPF | </a:t>
          </a:r>
        </a:p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SRIOV-VF6.2</a:t>
          </a:r>
        </a:p>
      </xdr:txBody>
    </xdr:sp>
    <xdr:clientData/>
  </xdr:twoCellAnchor>
  <xdr:twoCellAnchor>
    <xdr:from>
      <xdr:col>14</xdr:col>
      <xdr:colOff>24015</xdr:colOff>
      <xdr:row>126</xdr:row>
      <xdr:rowOff>2580</xdr:rowOff>
    </xdr:from>
    <xdr:to>
      <xdr:col>15</xdr:col>
      <xdr:colOff>803321</xdr:colOff>
      <xdr:row>127</xdr:row>
      <xdr:rowOff>73706</xdr:rowOff>
    </xdr:to>
    <xdr:cxnSp macro="">
      <xdr:nvCxnSpPr>
        <xdr:cNvPr id="201" name="Elbow Connector 200"/>
        <xdr:cNvCxnSpPr>
          <a:stCxn id="200" idx="3"/>
          <a:endCxn id="118" idx="1"/>
        </xdr:cNvCxnSpPr>
      </xdr:nvCxnSpPr>
      <xdr:spPr>
        <a:xfrm flipV="1">
          <a:off x="13758158" y="28087723"/>
          <a:ext cx="1332663" cy="243483"/>
        </a:xfrm>
        <a:prstGeom prst="bentConnector3">
          <a:avLst>
            <a:gd name="adj1" fmla="val 50000"/>
          </a:avLst>
        </a:prstGeom>
        <a:ln w="9525"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24015</xdr:colOff>
      <xdr:row>127</xdr:row>
      <xdr:rowOff>73706</xdr:rowOff>
    </xdr:from>
    <xdr:to>
      <xdr:col>15</xdr:col>
      <xdr:colOff>758498</xdr:colOff>
      <xdr:row>131</xdr:row>
      <xdr:rowOff>151991</xdr:rowOff>
    </xdr:to>
    <xdr:cxnSp macro="">
      <xdr:nvCxnSpPr>
        <xdr:cNvPr id="204" name="Elbow Connector 203"/>
        <xdr:cNvCxnSpPr>
          <a:stCxn id="200" idx="3"/>
          <a:endCxn id="17" idx="1"/>
        </xdr:cNvCxnSpPr>
      </xdr:nvCxnSpPr>
      <xdr:spPr>
        <a:xfrm>
          <a:off x="13758158" y="28331206"/>
          <a:ext cx="1287840" cy="1112428"/>
        </a:xfrm>
        <a:prstGeom prst="bentConnector3">
          <a:avLst>
            <a:gd name="adj1" fmla="val 50000"/>
          </a:avLst>
        </a:prstGeom>
        <a:ln w="9525"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123303</xdr:colOff>
      <xdr:row>60</xdr:row>
      <xdr:rowOff>99705</xdr:rowOff>
    </xdr:from>
    <xdr:to>
      <xdr:col>16</xdr:col>
      <xdr:colOff>948803</xdr:colOff>
      <xdr:row>62</xdr:row>
      <xdr:rowOff>149678</xdr:rowOff>
    </xdr:to>
    <xdr:sp macro="" textlink="">
      <xdr:nvSpPr>
        <xdr:cNvPr id="85" name="Rectangle 84"/>
        <xdr:cNvSpPr/>
      </xdr:nvSpPr>
      <xdr:spPr>
        <a:xfrm>
          <a:off x="15268053" y="12221855"/>
          <a:ext cx="825500" cy="392873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HWBr PF | </a:t>
          </a:r>
        </a:p>
        <a:p>
          <a:pPr marL="0" indent="0" algn="ctr"/>
          <a:r>
            <a:rPr 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SRIOV-VF1.2</a:t>
          </a:r>
        </a:p>
      </xdr:txBody>
    </xdr:sp>
    <xdr:clientData/>
  </xdr:twoCellAnchor>
  <xdr:twoCellAnchor>
    <xdr:from>
      <xdr:col>15</xdr:col>
      <xdr:colOff>201819</xdr:colOff>
      <xdr:row>61</xdr:row>
      <xdr:rowOff>120928</xdr:rowOff>
    </xdr:from>
    <xdr:to>
      <xdr:col>16</xdr:col>
      <xdr:colOff>123303</xdr:colOff>
      <xdr:row>61</xdr:row>
      <xdr:rowOff>124693</xdr:rowOff>
    </xdr:to>
    <xdr:cxnSp macro="">
      <xdr:nvCxnSpPr>
        <xdr:cNvPr id="89" name="Elbow Connector 88"/>
        <xdr:cNvCxnSpPr>
          <a:stCxn id="85" idx="1"/>
          <a:endCxn id="81" idx="6"/>
        </xdr:cNvCxnSpPr>
      </xdr:nvCxnSpPr>
      <xdr:spPr>
        <a:xfrm rot="10800000">
          <a:off x="14463919" y="12414528"/>
          <a:ext cx="804134" cy="3765"/>
        </a:xfrm>
        <a:prstGeom prst="bentConnector3">
          <a:avLst>
            <a:gd name="adj1" fmla="val 50000"/>
          </a:avLst>
        </a:prstGeom>
        <a:ln>
          <a:solidFill>
            <a:srgbClr val="92D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311722</xdr:colOff>
      <xdr:row>71</xdr:row>
      <xdr:rowOff>44810</xdr:rowOff>
    </xdr:from>
    <xdr:to>
      <xdr:col>15</xdr:col>
      <xdr:colOff>300177</xdr:colOff>
      <xdr:row>74</xdr:row>
      <xdr:rowOff>107777</xdr:rowOff>
    </xdr:to>
    <xdr:sp macro="" textlink="">
      <xdr:nvSpPr>
        <xdr:cNvPr id="4" name="Rectangle 3"/>
        <xdr:cNvSpPr/>
      </xdr:nvSpPr>
      <xdr:spPr>
        <a:xfrm>
          <a:off x="13498555" y="14196843"/>
          <a:ext cx="1089122" cy="57661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     PF | </a:t>
          </a:r>
          <a:endParaRPr lang="en-US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SRIOV-VFs</a:t>
          </a:r>
        </a:p>
      </xdr:txBody>
    </xdr:sp>
    <xdr:clientData/>
  </xdr:twoCellAnchor>
  <xdr:twoCellAnchor>
    <xdr:from>
      <xdr:col>20</xdr:col>
      <xdr:colOff>127318</xdr:colOff>
      <xdr:row>44</xdr:row>
      <xdr:rowOff>125633</xdr:rowOff>
    </xdr:from>
    <xdr:to>
      <xdr:col>20</xdr:col>
      <xdr:colOff>739692</xdr:colOff>
      <xdr:row>48</xdr:row>
      <xdr:rowOff>161468</xdr:rowOff>
    </xdr:to>
    <xdr:cxnSp macro="">
      <xdr:nvCxnSpPr>
        <xdr:cNvPr id="6" name="Straight Arrow Connector 5"/>
        <xdr:cNvCxnSpPr>
          <a:stCxn id="56" idx="1"/>
          <a:endCxn id="82" idx="3"/>
        </xdr:cNvCxnSpPr>
      </xdr:nvCxnSpPr>
      <xdr:spPr>
        <a:xfrm flipH="1" flipV="1">
          <a:off x="20483604" y="8326204"/>
          <a:ext cx="612374" cy="725264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100103</xdr:colOff>
      <xdr:row>48</xdr:row>
      <xdr:rowOff>161468</xdr:rowOff>
    </xdr:from>
    <xdr:to>
      <xdr:col>20</xdr:col>
      <xdr:colOff>739692</xdr:colOff>
      <xdr:row>54</xdr:row>
      <xdr:rowOff>117460</xdr:rowOff>
    </xdr:to>
    <xdr:cxnSp macro="">
      <xdr:nvCxnSpPr>
        <xdr:cNvPr id="7" name="Straight Arrow Connector 6"/>
        <xdr:cNvCxnSpPr>
          <a:stCxn id="56" idx="1"/>
          <a:endCxn id="83" idx="3"/>
        </xdr:cNvCxnSpPr>
      </xdr:nvCxnSpPr>
      <xdr:spPr>
        <a:xfrm flipH="1">
          <a:off x="20456389" y="9051468"/>
          <a:ext cx="639589" cy="1380206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145341</xdr:colOff>
      <xdr:row>38</xdr:row>
      <xdr:rowOff>48559</xdr:rowOff>
    </xdr:from>
    <xdr:to>
      <xdr:col>18</xdr:col>
      <xdr:colOff>651977</xdr:colOff>
      <xdr:row>38</xdr:row>
      <xdr:rowOff>52115</xdr:rowOff>
    </xdr:to>
    <xdr:cxnSp macro="">
      <xdr:nvCxnSpPr>
        <xdr:cNvPr id="8" name="Straight Arrow Connector 7"/>
        <xdr:cNvCxnSpPr>
          <a:stCxn id="97" idx="3"/>
          <a:endCxn id="49" idx="1"/>
        </xdr:cNvCxnSpPr>
      </xdr:nvCxnSpPr>
      <xdr:spPr>
        <a:xfrm flipV="1">
          <a:off x="17867614" y="6629468"/>
          <a:ext cx="506636" cy="355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97825</xdr:colOff>
      <xdr:row>72</xdr:row>
      <xdr:rowOff>6476</xdr:rowOff>
    </xdr:from>
    <xdr:to>
      <xdr:col>20</xdr:col>
      <xdr:colOff>613641</xdr:colOff>
      <xdr:row>73</xdr:row>
      <xdr:rowOff>12696</xdr:rowOff>
    </xdr:to>
    <xdr:cxnSp macro="">
      <xdr:nvCxnSpPr>
        <xdr:cNvPr id="11" name="Straight Arrow Connector 10"/>
        <xdr:cNvCxnSpPr>
          <a:stCxn id="148" idx="1"/>
          <a:endCxn id="79" idx="3"/>
        </xdr:cNvCxnSpPr>
      </xdr:nvCxnSpPr>
      <xdr:spPr>
        <a:xfrm flipH="1" flipV="1">
          <a:off x="20427594" y="14391668"/>
          <a:ext cx="515816" cy="17718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300177</xdr:colOff>
      <xdr:row>71</xdr:row>
      <xdr:rowOff>104050</xdr:rowOff>
    </xdr:from>
    <xdr:to>
      <xdr:col>15</xdr:col>
      <xdr:colOff>804723</xdr:colOff>
      <xdr:row>72</xdr:row>
      <xdr:rowOff>165194</xdr:rowOff>
    </xdr:to>
    <xdr:cxnSp macro="">
      <xdr:nvCxnSpPr>
        <xdr:cNvPr id="15" name="Straight Arrow Connector 14"/>
        <xdr:cNvCxnSpPr>
          <a:stCxn id="75" idx="1"/>
          <a:endCxn id="4" idx="3"/>
        </xdr:cNvCxnSpPr>
      </xdr:nvCxnSpPr>
      <xdr:spPr>
        <a:xfrm flipH="1">
          <a:off x="14625777" y="14709050"/>
          <a:ext cx="504546" cy="23894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108711</xdr:colOff>
      <xdr:row>48</xdr:row>
      <xdr:rowOff>161468</xdr:rowOff>
    </xdr:from>
    <xdr:to>
      <xdr:col>20</xdr:col>
      <xdr:colOff>739692</xdr:colOff>
      <xdr:row>65</xdr:row>
      <xdr:rowOff>123151</xdr:rowOff>
    </xdr:to>
    <xdr:cxnSp macro="">
      <xdr:nvCxnSpPr>
        <xdr:cNvPr id="18" name="Straight Arrow Connector 17"/>
        <xdr:cNvCxnSpPr>
          <a:stCxn id="56" idx="1"/>
          <a:endCxn id="78" idx="3"/>
        </xdr:cNvCxnSpPr>
      </xdr:nvCxnSpPr>
      <xdr:spPr>
        <a:xfrm flipH="1">
          <a:off x="20504911" y="9254668"/>
          <a:ext cx="630981" cy="4076483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242455</xdr:colOff>
      <xdr:row>48</xdr:row>
      <xdr:rowOff>160678</xdr:rowOff>
    </xdr:from>
    <xdr:to>
      <xdr:col>17</xdr:col>
      <xdr:colOff>1213019</xdr:colOff>
      <xdr:row>48</xdr:row>
      <xdr:rowOff>164834</xdr:rowOff>
    </xdr:to>
    <xdr:cxnSp macro="">
      <xdr:nvCxnSpPr>
        <xdr:cNvPr id="21" name="Straight Arrow Connector 20"/>
        <xdr:cNvCxnSpPr>
          <a:stCxn id="68" idx="1"/>
          <a:endCxn id="43" idx="3"/>
        </xdr:cNvCxnSpPr>
      </xdr:nvCxnSpPr>
      <xdr:spPr>
        <a:xfrm flipH="1">
          <a:off x="14529955" y="9050678"/>
          <a:ext cx="3147707" cy="4156"/>
        </a:xfrm>
        <a:prstGeom prst="straightConnector1">
          <a:avLst/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736202</xdr:colOff>
      <xdr:row>30</xdr:row>
      <xdr:rowOff>72016</xdr:rowOff>
    </xdr:from>
    <xdr:to>
      <xdr:col>18</xdr:col>
      <xdr:colOff>737998</xdr:colOff>
      <xdr:row>33</xdr:row>
      <xdr:rowOff>83090</xdr:rowOff>
    </xdr:to>
    <xdr:cxnSp macro="">
      <xdr:nvCxnSpPr>
        <xdr:cNvPr id="26" name="Straight Arrow Connector 25"/>
        <xdr:cNvCxnSpPr>
          <a:stCxn id="48" idx="2"/>
          <a:endCxn id="46" idx="0"/>
        </xdr:cNvCxnSpPr>
      </xdr:nvCxnSpPr>
      <xdr:spPr>
        <a:xfrm>
          <a:off x="18498059" y="5279016"/>
          <a:ext cx="1796" cy="52814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absolute">
    <xdr:from>
      <xdr:col>17</xdr:col>
      <xdr:colOff>1213019</xdr:colOff>
      <xdr:row>47</xdr:row>
      <xdr:rowOff>154860</xdr:rowOff>
    </xdr:from>
    <xdr:to>
      <xdr:col>18</xdr:col>
      <xdr:colOff>14420</xdr:colOff>
      <xdr:row>50</xdr:row>
      <xdr:rowOff>3209</xdr:rowOff>
    </xdr:to>
    <xdr:sp macro="" textlink="">
      <xdr:nvSpPr>
        <xdr:cNvPr id="68" name="Rectangle 67"/>
        <xdr:cNvSpPr/>
      </xdr:nvSpPr>
      <xdr:spPr>
        <a:xfrm>
          <a:off x="17677662" y="8872503"/>
          <a:ext cx="98615" cy="35634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15</xdr:col>
      <xdr:colOff>793177</xdr:colOff>
      <xdr:row>53</xdr:row>
      <xdr:rowOff>49471</xdr:rowOff>
    </xdr:from>
    <xdr:to>
      <xdr:col>16</xdr:col>
      <xdr:colOff>26873</xdr:colOff>
      <xdr:row>55</xdr:row>
      <xdr:rowOff>74795</xdr:rowOff>
    </xdr:to>
    <xdr:sp macro="" textlink="">
      <xdr:nvSpPr>
        <xdr:cNvPr id="70" name="Rectangle 69"/>
        <xdr:cNvSpPr/>
      </xdr:nvSpPr>
      <xdr:spPr>
        <a:xfrm>
          <a:off x="15080677" y="10191328"/>
          <a:ext cx="113625" cy="370038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15</xdr:col>
      <xdr:colOff>804723</xdr:colOff>
      <xdr:row>70</xdr:row>
      <xdr:rowOff>283992</xdr:rowOff>
    </xdr:from>
    <xdr:to>
      <xdr:col>16</xdr:col>
      <xdr:colOff>38419</xdr:colOff>
      <xdr:row>72</xdr:row>
      <xdr:rowOff>101908</xdr:rowOff>
    </xdr:to>
    <xdr:sp macro="" textlink="">
      <xdr:nvSpPr>
        <xdr:cNvPr id="75" name="Rectangle 74"/>
        <xdr:cNvSpPr/>
      </xdr:nvSpPr>
      <xdr:spPr>
        <a:xfrm>
          <a:off x="15092223" y="14261249"/>
          <a:ext cx="113625" cy="349502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20</xdr:col>
      <xdr:colOff>4983</xdr:colOff>
      <xdr:row>64</xdr:row>
      <xdr:rowOff>704441</xdr:rowOff>
    </xdr:from>
    <xdr:to>
      <xdr:col>20</xdr:col>
      <xdr:colOff>108711</xdr:colOff>
      <xdr:row>66</xdr:row>
      <xdr:rowOff>126061</xdr:rowOff>
    </xdr:to>
    <xdr:sp macro="" textlink="">
      <xdr:nvSpPr>
        <xdr:cNvPr id="78" name="Rectangle 77"/>
        <xdr:cNvSpPr/>
      </xdr:nvSpPr>
      <xdr:spPr>
        <a:xfrm>
          <a:off x="20361269" y="12896441"/>
          <a:ext cx="103728" cy="350534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19</xdr:col>
      <xdr:colOff>1291312</xdr:colOff>
      <xdr:row>70</xdr:row>
      <xdr:rowOff>344790</xdr:rowOff>
    </xdr:from>
    <xdr:to>
      <xdr:col>20</xdr:col>
      <xdr:colOff>97825</xdr:colOff>
      <xdr:row>73</xdr:row>
      <xdr:rowOff>24737</xdr:rowOff>
    </xdr:to>
    <xdr:sp macro="" textlink="">
      <xdr:nvSpPr>
        <xdr:cNvPr id="79" name="Rectangle 78"/>
        <xdr:cNvSpPr/>
      </xdr:nvSpPr>
      <xdr:spPr>
        <a:xfrm>
          <a:off x="20326658" y="14202444"/>
          <a:ext cx="100936" cy="37844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20</xdr:col>
      <xdr:colOff>21775</xdr:colOff>
      <xdr:row>43</xdr:row>
      <xdr:rowOff>126577</xdr:rowOff>
    </xdr:from>
    <xdr:to>
      <xdr:col>20</xdr:col>
      <xdr:colOff>127318</xdr:colOff>
      <xdr:row>45</xdr:row>
      <xdr:rowOff>133758</xdr:rowOff>
    </xdr:to>
    <xdr:sp macro="" textlink="">
      <xdr:nvSpPr>
        <xdr:cNvPr id="82" name="Rectangle 81"/>
        <xdr:cNvSpPr/>
      </xdr:nvSpPr>
      <xdr:spPr>
        <a:xfrm>
          <a:off x="20378061" y="8145720"/>
          <a:ext cx="105543" cy="36096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19</xdr:col>
      <xdr:colOff>1291775</xdr:colOff>
      <xdr:row>53</xdr:row>
      <xdr:rowOff>111148</xdr:rowOff>
    </xdr:from>
    <xdr:to>
      <xdr:col>20</xdr:col>
      <xdr:colOff>100103</xdr:colOff>
      <xdr:row>55</xdr:row>
      <xdr:rowOff>123772</xdr:rowOff>
    </xdr:to>
    <xdr:sp macro="" textlink="">
      <xdr:nvSpPr>
        <xdr:cNvPr id="83" name="Rectangle 82"/>
        <xdr:cNvSpPr/>
      </xdr:nvSpPr>
      <xdr:spPr>
        <a:xfrm>
          <a:off x="20350846" y="10253005"/>
          <a:ext cx="105543" cy="357338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18</xdr:col>
      <xdr:colOff>2750</xdr:colOff>
      <xdr:row>36</xdr:row>
      <xdr:rowOff>156882</xdr:rowOff>
    </xdr:from>
    <xdr:to>
      <xdr:col>18</xdr:col>
      <xdr:colOff>145341</xdr:colOff>
      <xdr:row>39</xdr:row>
      <xdr:rowOff>120529</xdr:rowOff>
    </xdr:to>
    <xdr:sp macro="" textlink="">
      <xdr:nvSpPr>
        <xdr:cNvPr id="97" name="Rectangle 96"/>
        <xdr:cNvSpPr/>
      </xdr:nvSpPr>
      <xdr:spPr>
        <a:xfrm>
          <a:off x="17725023" y="6391427"/>
          <a:ext cx="142591" cy="483193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17</xdr:col>
      <xdr:colOff>797941</xdr:colOff>
      <xdr:row>41</xdr:row>
      <xdr:rowOff>135771</xdr:rowOff>
    </xdr:from>
    <xdr:to>
      <xdr:col>18</xdr:col>
      <xdr:colOff>163867</xdr:colOff>
      <xdr:row>42</xdr:row>
      <xdr:rowOff>4385</xdr:rowOff>
    </xdr:to>
    <xdr:sp macro="" textlink="">
      <xdr:nvSpPr>
        <xdr:cNvPr id="98" name="Rectangle 97"/>
        <xdr:cNvSpPr/>
      </xdr:nvSpPr>
      <xdr:spPr>
        <a:xfrm>
          <a:off x="17227123" y="7236226"/>
          <a:ext cx="659017" cy="191920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23</xdr:col>
      <xdr:colOff>1179698</xdr:colOff>
      <xdr:row>42</xdr:row>
      <xdr:rowOff>188682</xdr:rowOff>
    </xdr:from>
    <xdr:to>
      <xdr:col>24</xdr:col>
      <xdr:colOff>2047</xdr:colOff>
      <xdr:row>42</xdr:row>
      <xdr:rowOff>510725</xdr:rowOff>
    </xdr:to>
    <xdr:sp macro="" textlink="">
      <xdr:nvSpPr>
        <xdr:cNvPr id="125" name="Rectangle 124"/>
        <xdr:cNvSpPr/>
      </xdr:nvSpPr>
      <xdr:spPr>
        <a:xfrm>
          <a:off x="23522627" y="7636325"/>
          <a:ext cx="119563" cy="322043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20</xdr:col>
      <xdr:colOff>613641</xdr:colOff>
      <xdr:row>71</xdr:row>
      <xdr:rowOff>73671</xdr:rowOff>
    </xdr:from>
    <xdr:to>
      <xdr:col>22</xdr:col>
      <xdr:colOff>278824</xdr:colOff>
      <xdr:row>74</xdr:row>
      <xdr:rowOff>127567</xdr:rowOff>
    </xdr:to>
    <xdr:sp macro="" textlink="">
      <xdr:nvSpPr>
        <xdr:cNvPr id="148" name="Rectangle 147"/>
        <xdr:cNvSpPr/>
      </xdr:nvSpPr>
      <xdr:spPr>
        <a:xfrm>
          <a:off x="20975974" y="14225704"/>
          <a:ext cx="1097461" cy="567541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     PF | </a:t>
          </a:r>
          <a:endParaRPr lang="en-US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SRIOV-VFs</a:t>
          </a:r>
        </a:p>
      </xdr:txBody>
    </xdr:sp>
    <xdr:clientData/>
  </xdr:twoCellAnchor>
  <xdr:twoCellAnchor editAs="absolute">
    <xdr:from>
      <xdr:col>18</xdr:col>
      <xdr:colOff>408489</xdr:colOff>
      <xdr:row>33</xdr:row>
      <xdr:rowOff>83090</xdr:rowOff>
    </xdr:from>
    <xdr:to>
      <xdr:col>18</xdr:col>
      <xdr:colOff>1067506</xdr:colOff>
      <xdr:row>33</xdr:row>
      <xdr:rowOff>164745</xdr:rowOff>
    </xdr:to>
    <xdr:sp macro="" textlink="">
      <xdr:nvSpPr>
        <xdr:cNvPr id="46" name="Rectangle 45"/>
        <xdr:cNvSpPr/>
      </xdr:nvSpPr>
      <xdr:spPr>
        <a:xfrm>
          <a:off x="18170346" y="5807161"/>
          <a:ext cx="659017" cy="81655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18</xdr:col>
      <xdr:colOff>406693</xdr:colOff>
      <xdr:row>29</xdr:row>
      <xdr:rowOff>171399</xdr:rowOff>
    </xdr:from>
    <xdr:to>
      <xdr:col>18</xdr:col>
      <xdr:colOff>1065710</xdr:colOff>
      <xdr:row>30</xdr:row>
      <xdr:rowOff>72016</xdr:rowOff>
    </xdr:to>
    <xdr:sp macro="" textlink="">
      <xdr:nvSpPr>
        <xdr:cNvPr id="48" name="Rectangle 47"/>
        <xdr:cNvSpPr/>
      </xdr:nvSpPr>
      <xdr:spPr>
        <a:xfrm>
          <a:off x="18168550" y="5206042"/>
          <a:ext cx="659017" cy="72974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18</xdr:col>
      <xdr:colOff>651977</xdr:colOff>
      <xdr:row>37</xdr:row>
      <xdr:rowOff>53653</xdr:rowOff>
    </xdr:from>
    <xdr:to>
      <xdr:col>19</xdr:col>
      <xdr:colOff>519610</xdr:colOff>
      <xdr:row>39</xdr:row>
      <xdr:rowOff>43465</xdr:rowOff>
    </xdr:to>
    <xdr:sp macro="" textlink="">
      <xdr:nvSpPr>
        <xdr:cNvPr id="49" name="Rectangle 48"/>
        <xdr:cNvSpPr/>
      </xdr:nvSpPr>
      <xdr:spPr>
        <a:xfrm>
          <a:off x="18344368" y="6418594"/>
          <a:ext cx="1165477" cy="333459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1"/>
              </a:solidFill>
            </a:rPr>
            <a:t>MACVTAP</a:t>
          </a:r>
        </a:p>
        <a:p>
          <a:pPr algn="ctr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20</xdr:col>
      <xdr:colOff>739692</xdr:colOff>
      <xdr:row>47</xdr:row>
      <xdr:rowOff>166168</xdr:rowOff>
    </xdr:from>
    <xdr:to>
      <xdr:col>22</xdr:col>
      <xdr:colOff>194406</xdr:colOff>
      <xdr:row>49</xdr:row>
      <xdr:rowOff>156768</xdr:rowOff>
    </xdr:to>
    <xdr:sp macro="" textlink="">
      <xdr:nvSpPr>
        <xdr:cNvPr id="56" name="Rectangle 55"/>
        <xdr:cNvSpPr/>
      </xdr:nvSpPr>
      <xdr:spPr>
        <a:xfrm>
          <a:off x="21095978" y="8883811"/>
          <a:ext cx="887999" cy="335314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1"/>
              </a:solidFill>
            </a:rPr>
            <a:t>NAT</a:t>
          </a:r>
        </a:p>
        <a:p>
          <a:pPr algn="ctr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194406</xdr:colOff>
      <xdr:row>42</xdr:row>
      <xdr:rowOff>349704</xdr:rowOff>
    </xdr:from>
    <xdr:to>
      <xdr:col>23</xdr:col>
      <xdr:colOff>1179698</xdr:colOff>
      <xdr:row>48</xdr:row>
      <xdr:rowOff>161468</xdr:rowOff>
    </xdr:to>
    <xdr:cxnSp macro="">
      <xdr:nvCxnSpPr>
        <xdr:cNvPr id="63" name="Straight Arrow Connector 62"/>
        <xdr:cNvCxnSpPr>
          <a:stCxn id="125" idx="1"/>
          <a:endCxn id="56" idx="3"/>
        </xdr:cNvCxnSpPr>
      </xdr:nvCxnSpPr>
      <xdr:spPr>
        <a:xfrm flipH="1">
          <a:off x="21983977" y="7797347"/>
          <a:ext cx="1538650" cy="1254121"/>
        </a:xfrm>
        <a:prstGeom prst="straightConnector1">
          <a:avLst/>
        </a:prstGeom>
        <a:ln>
          <a:solidFill>
            <a:srgbClr val="7030A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1127450</xdr:colOff>
      <xdr:row>39</xdr:row>
      <xdr:rowOff>43465</xdr:rowOff>
    </xdr:from>
    <xdr:to>
      <xdr:col>18</xdr:col>
      <xdr:colOff>1232339</xdr:colOff>
      <xdr:row>41</xdr:row>
      <xdr:rowOff>135771</xdr:rowOff>
    </xdr:to>
    <xdr:cxnSp macro="">
      <xdr:nvCxnSpPr>
        <xdr:cNvPr id="67" name="Straight Arrow Connector 66"/>
        <xdr:cNvCxnSpPr>
          <a:stCxn id="98" idx="0"/>
          <a:endCxn id="49" idx="2"/>
        </xdr:cNvCxnSpPr>
      </xdr:nvCxnSpPr>
      <xdr:spPr>
        <a:xfrm flipV="1">
          <a:off x="17556632" y="6797556"/>
          <a:ext cx="1397980" cy="43867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absolute">
    <xdr:from>
      <xdr:col>17</xdr:col>
      <xdr:colOff>1221932</xdr:colOff>
      <xdr:row>57</xdr:row>
      <xdr:rowOff>150159</xdr:rowOff>
    </xdr:from>
    <xdr:to>
      <xdr:col>18</xdr:col>
      <xdr:colOff>23333</xdr:colOff>
      <xdr:row>60</xdr:row>
      <xdr:rowOff>14755</xdr:rowOff>
    </xdr:to>
    <xdr:sp macro="" textlink="">
      <xdr:nvSpPr>
        <xdr:cNvPr id="69" name="Rectangle 68"/>
        <xdr:cNvSpPr/>
      </xdr:nvSpPr>
      <xdr:spPr>
        <a:xfrm>
          <a:off x="17686575" y="10972373"/>
          <a:ext cx="98615" cy="372596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15</xdr:col>
      <xdr:colOff>779256</xdr:colOff>
      <xdr:row>64</xdr:row>
      <xdr:rowOff>697222</xdr:rowOff>
    </xdr:from>
    <xdr:to>
      <xdr:col>16</xdr:col>
      <xdr:colOff>12952</xdr:colOff>
      <xdr:row>66</xdr:row>
      <xdr:rowOff>130650</xdr:rowOff>
    </xdr:to>
    <xdr:sp macro="" textlink="">
      <xdr:nvSpPr>
        <xdr:cNvPr id="87" name="Rectangle 86"/>
        <xdr:cNvSpPr/>
      </xdr:nvSpPr>
      <xdr:spPr>
        <a:xfrm>
          <a:off x="15042670" y="12760032"/>
          <a:ext cx="118316" cy="359215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254000</xdr:colOff>
      <xdr:row>47</xdr:row>
      <xdr:rowOff>45357</xdr:rowOff>
    </xdr:from>
    <xdr:to>
      <xdr:col>15</xdr:col>
      <xdr:colOff>242455</xdr:colOff>
      <xdr:row>50</xdr:row>
      <xdr:rowOff>121024</xdr:rowOff>
    </xdr:to>
    <xdr:sp macro="" textlink="">
      <xdr:nvSpPr>
        <xdr:cNvPr id="43" name="Rectangle 42"/>
        <xdr:cNvSpPr/>
      </xdr:nvSpPr>
      <xdr:spPr>
        <a:xfrm>
          <a:off x="13434786" y="8763000"/>
          <a:ext cx="1095169" cy="58366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     PF | </a:t>
          </a:r>
          <a:endParaRPr lang="en-US" sz="12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SRIOV-VFs</a:t>
          </a:r>
        </a:p>
      </xdr:txBody>
    </xdr:sp>
    <xdr:clientData/>
  </xdr:twoCellAnchor>
  <xdr:twoCellAnchor>
    <xdr:from>
      <xdr:col>15</xdr:col>
      <xdr:colOff>242455</xdr:colOff>
      <xdr:row>48</xdr:row>
      <xdr:rowOff>164835</xdr:rowOff>
    </xdr:from>
    <xdr:to>
      <xdr:col>15</xdr:col>
      <xdr:colOff>793177</xdr:colOff>
      <xdr:row>54</xdr:row>
      <xdr:rowOff>62134</xdr:rowOff>
    </xdr:to>
    <xdr:cxnSp macro="">
      <xdr:nvCxnSpPr>
        <xdr:cNvPr id="14" name="Elbow Connector 13"/>
        <xdr:cNvCxnSpPr>
          <a:stCxn id="70" idx="1"/>
          <a:endCxn id="43" idx="3"/>
        </xdr:cNvCxnSpPr>
      </xdr:nvCxnSpPr>
      <xdr:spPr>
        <a:xfrm rot="10800000">
          <a:off x="14529955" y="9054835"/>
          <a:ext cx="550722" cy="1321513"/>
        </a:xfrm>
        <a:prstGeom prst="bentConnector3">
          <a:avLst/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242456</xdr:colOff>
      <xdr:row>48</xdr:row>
      <xdr:rowOff>165742</xdr:rowOff>
    </xdr:from>
    <xdr:to>
      <xdr:col>15</xdr:col>
      <xdr:colOff>779257</xdr:colOff>
      <xdr:row>65</xdr:row>
      <xdr:rowOff>121837</xdr:rowOff>
    </xdr:to>
    <xdr:cxnSp macro="">
      <xdr:nvCxnSpPr>
        <xdr:cNvPr id="52" name="Elbow Connector 51"/>
        <xdr:cNvCxnSpPr>
          <a:stCxn id="87" idx="1"/>
          <a:endCxn id="43" idx="3"/>
        </xdr:cNvCxnSpPr>
      </xdr:nvCxnSpPr>
      <xdr:spPr>
        <a:xfrm rot="10800000">
          <a:off x="14568056" y="9258942"/>
          <a:ext cx="536801" cy="4070895"/>
        </a:xfrm>
        <a:prstGeom prst="bentConnector3">
          <a:avLst>
            <a:gd name="adj1" fmla="val 50000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242455</xdr:colOff>
      <xdr:row>48</xdr:row>
      <xdr:rowOff>164835</xdr:rowOff>
    </xdr:from>
    <xdr:to>
      <xdr:col>17</xdr:col>
      <xdr:colOff>1221932</xdr:colOff>
      <xdr:row>59</xdr:row>
      <xdr:rowOff>815</xdr:rowOff>
    </xdr:to>
    <xdr:cxnSp macro="">
      <xdr:nvCxnSpPr>
        <xdr:cNvPr id="57" name="Elbow Connector 56"/>
        <xdr:cNvCxnSpPr>
          <a:stCxn id="69" idx="1"/>
          <a:endCxn id="43" idx="3"/>
        </xdr:cNvCxnSpPr>
      </xdr:nvCxnSpPr>
      <xdr:spPr>
        <a:xfrm rot="10800000">
          <a:off x="14529955" y="9054835"/>
          <a:ext cx="3156620" cy="2103837"/>
        </a:xfrm>
        <a:prstGeom prst="bentConnector3">
          <a:avLst>
            <a:gd name="adj1" fmla="val 91670"/>
          </a:avLst>
        </a:prstGeom>
        <a:ln>
          <a:solidFill>
            <a:srgbClr val="00B050"/>
          </a:solidFill>
          <a:headEnd type="triangle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%3cuser_name%3e@ilpm.intel-research.net/stash/scm/vccbbk/ngicvm_install_pkg.g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136"/>
  <sheetViews>
    <sheetView tabSelected="1" topLeftCell="I46" zoomScale="80" zoomScaleNormal="80" zoomScalePageLayoutView="40" workbookViewId="0">
      <selection activeCell="V51" sqref="V51"/>
    </sheetView>
  </sheetViews>
  <sheetFormatPr defaultColWidth="11.15234375" defaultRowHeight="13.5" x14ac:dyDescent="0.3"/>
  <cols>
    <col min="1" max="2" width="11.15234375" style="3"/>
    <col min="3" max="4" width="15.69140625" style="3" customWidth="1"/>
    <col min="5" max="5" width="3.15234375" style="3" customWidth="1"/>
    <col min="6" max="8" width="15.69140625" style="3" customWidth="1"/>
    <col min="9" max="9" width="10.69140625" style="3" customWidth="1"/>
    <col min="10" max="10" width="8.69140625" style="3" customWidth="1"/>
    <col min="11" max="11" width="10.69140625" style="3" customWidth="1"/>
    <col min="12" max="13" width="12.69140625" style="3" customWidth="1"/>
    <col min="14" max="15" width="6.69140625" style="3" customWidth="1"/>
    <col min="16" max="16" width="10.69140625" style="3" customWidth="1"/>
    <col min="17" max="19" width="15.69140625" style="3" customWidth="1"/>
    <col min="20" max="20" width="25.69140625" style="3" customWidth="1"/>
    <col min="21" max="23" width="20.69140625" style="3" customWidth="1"/>
    <col min="24" max="25" width="15.69140625" style="3" customWidth="1"/>
    <col min="26" max="26" width="10.69140625" style="3" customWidth="1"/>
    <col min="27" max="27" width="8.69140625" style="3" customWidth="1"/>
    <col min="28" max="28" width="10.69140625" style="3" customWidth="1"/>
    <col min="29" max="33" width="15.69140625" style="3" customWidth="1"/>
    <col min="34" max="16384" width="11.15234375" style="3"/>
  </cols>
  <sheetData>
    <row r="3" spans="2:33" ht="17.5" x14ac:dyDescent="0.3">
      <c r="B3" s="2" t="s">
        <v>83</v>
      </c>
    </row>
    <row r="5" spans="2:33" x14ac:dyDescent="0.3">
      <c r="B5" s="4"/>
      <c r="C5" s="3" t="s">
        <v>84</v>
      </c>
    </row>
    <row r="6" spans="2:33" x14ac:dyDescent="0.3">
      <c r="B6" s="4"/>
      <c r="C6" s="3" t="s">
        <v>85</v>
      </c>
    </row>
    <row r="7" spans="2:33" x14ac:dyDescent="0.3">
      <c r="B7" s="5" t="s">
        <v>86</v>
      </c>
      <c r="C7" s="3" t="s">
        <v>87</v>
      </c>
    </row>
    <row r="8" spans="2:33" x14ac:dyDescent="0.3">
      <c r="B8" s="6"/>
      <c r="C8" s="3" t="s">
        <v>88</v>
      </c>
    </row>
    <row r="9" spans="2:33" x14ac:dyDescent="0.3">
      <c r="B9" s="7"/>
      <c r="C9" s="3" t="s">
        <v>89</v>
      </c>
    </row>
    <row r="10" spans="2:33" x14ac:dyDescent="0.3">
      <c r="B10" s="8"/>
      <c r="C10" s="3" t="s">
        <v>90</v>
      </c>
    </row>
    <row r="13" spans="2:33" ht="14" thickBot="1" x14ac:dyDescent="0.35"/>
    <row r="14" spans="2:33" x14ac:dyDescent="0.3">
      <c r="C14" s="9"/>
      <c r="D14" s="10"/>
      <c r="E14" s="10"/>
      <c r="F14" s="10"/>
      <c r="G14" s="11" t="s">
        <v>91</v>
      </c>
      <c r="H14" s="12" t="s">
        <v>125</v>
      </c>
      <c r="J14" s="55" t="s">
        <v>92</v>
      </c>
      <c r="K14" s="16"/>
      <c r="L14" s="16"/>
      <c r="M14" s="16"/>
      <c r="N14" s="16"/>
      <c r="O14" s="16"/>
      <c r="Q14" s="46" t="s">
        <v>141</v>
      </c>
      <c r="R14" s="47" t="s">
        <v>151</v>
      </c>
      <c r="S14" s="11" t="s">
        <v>134</v>
      </c>
      <c r="T14" s="12" t="s">
        <v>125</v>
      </c>
      <c r="AA14" s="55" t="s">
        <v>92</v>
      </c>
      <c r="AC14" s="9"/>
      <c r="AD14" s="10"/>
      <c r="AE14" s="10"/>
      <c r="AF14" s="11" t="s">
        <v>134</v>
      </c>
      <c r="AG14" s="13" t="str">
        <f>H14</f>
        <v>RAN10</v>
      </c>
    </row>
    <row r="15" spans="2:33" x14ac:dyDescent="0.3">
      <c r="C15" s="40" t="s">
        <v>154</v>
      </c>
      <c r="D15" s="42"/>
      <c r="E15" s="15"/>
      <c r="F15" s="15"/>
      <c r="G15" s="16" t="s">
        <v>93</v>
      </c>
      <c r="H15" s="18" t="s">
        <v>94</v>
      </c>
      <c r="J15" s="56" t="s">
        <v>95</v>
      </c>
      <c r="K15" s="16"/>
      <c r="L15" s="16"/>
      <c r="M15" s="16"/>
      <c r="N15" s="16"/>
      <c r="O15" s="16"/>
      <c r="Q15" s="14" t="s">
        <v>146</v>
      </c>
      <c r="R15" s="37" t="str">
        <f t="shared" ref="R15:R20" si="0">C22</f>
        <v>eth0</v>
      </c>
      <c r="S15" s="16" t="s">
        <v>135</v>
      </c>
      <c r="T15" s="18" t="s">
        <v>96</v>
      </c>
      <c r="AA15" s="56" t="s">
        <v>95</v>
      </c>
      <c r="AC15" s="14"/>
      <c r="AD15" s="15"/>
      <c r="AE15" s="15"/>
      <c r="AF15" s="16" t="s">
        <v>135</v>
      </c>
      <c r="AG15" s="18" t="s">
        <v>136</v>
      </c>
    </row>
    <row r="16" spans="2:33" x14ac:dyDescent="0.3">
      <c r="C16" s="29"/>
      <c r="D16" s="42"/>
      <c r="E16" s="15"/>
      <c r="F16" s="15"/>
      <c r="G16" s="38"/>
      <c r="H16" s="19"/>
      <c r="J16" s="56"/>
      <c r="K16" s="16"/>
      <c r="L16" s="16"/>
      <c r="M16" s="16"/>
      <c r="N16" s="16"/>
      <c r="O16" s="16"/>
      <c r="Q16" s="14" t="s">
        <v>145</v>
      </c>
      <c r="R16" s="53" t="str">
        <f t="shared" si="0"/>
        <v>0000:03:00.0</v>
      </c>
      <c r="S16" s="16"/>
      <c r="T16" s="18"/>
      <c r="AA16" s="56"/>
      <c r="AC16" s="14"/>
      <c r="AD16" s="15"/>
      <c r="AE16" s="15"/>
      <c r="AF16" s="16"/>
      <c r="AG16" s="18"/>
    </row>
    <row r="17" spans="3:33" x14ac:dyDescent="0.3">
      <c r="C17" s="40" t="s">
        <v>152</v>
      </c>
      <c r="D17" s="42" t="s">
        <v>156</v>
      </c>
      <c r="E17" s="15"/>
      <c r="F17" s="15"/>
      <c r="G17" s="15" t="s">
        <v>142</v>
      </c>
      <c r="H17" s="19" t="s">
        <v>147</v>
      </c>
      <c r="J17" s="56" t="s">
        <v>97</v>
      </c>
      <c r="K17" s="16"/>
      <c r="L17" s="16"/>
      <c r="M17" s="16"/>
      <c r="N17" s="16"/>
      <c r="O17" s="16"/>
      <c r="Q17" s="20" t="s">
        <v>144</v>
      </c>
      <c r="R17" s="17" t="str">
        <f t="shared" si="0"/>
        <v>00:1e:67:c9:bd:a8</v>
      </c>
      <c r="S17" s="15"/>
      <c r="T17" s="19"/>
      <c r="AA17" s="56" t="s">
        <v>98</v>
      </c>
      <c r="AC17" s="41" t="s">
        <v>158</v>
      </c>
      <c r="AD17" s="15" t="s">
        <v>142</v>
      </c>
      <c r="AE17" s="15"/>
      <c r="AF17" s="15"/>
      <c r="AG17" s="18"/>
    </row>
    <row r="18" spans="3:33" ht="12.75" customHeight="1" x14ac:dyDescent="0.3">
      <c r="C18" s="40" t="s">
        <v>153</v>
      </c>
      <c r="D18" s="42" t="s">
        <v>99</v>
      </c>
      <c r="E18" s="38"/>
      <c r="F18" s="15"/>
      <c r="G18" s="15" t="s">
        <v>140</v>
      </c>
      <c r="H18" s="22"/>
      <c r="J18" s="23"/>
      <c r="K18" s="15"/>
      <c r="L18" s="15"/>
      <c r="M18" s="15"/>
      <c r="N18" s="15"/>
      <c r="O18" s="15"/>
      <c r="Q18" s="14" t="s">
        <v>100</v>
      </c>
      <c r="R18" s="17" t="str">
        <f t="shared" si="0"/>
        <v>10.212.93.45</v>
      </c>
      <c r="S18" s="15"/>
      <c r="T18" s="19"/>
      <c r="AA18" s="23"/>
      <c r="AC18" s="24"/>
      <c r="AD18" s="15" t="s">
        <v>101</v>
      </c>
      <c r="AE18" s="15"/>
      <c r="AF18" s="15"/>
      <c r="AG18" s="18"/>
    </row>
    <row r="19" spans="3:33" x14ac:dyDescent="0.3">
      <c r="C19" s="40" t="s">
        <v>155</v>
      </c>
      <c r="D19" s="42"/>
      <c r="E19" s="15"/>
      <c r="F19" s="21"/>
      <c r="G19" s="15" t="s">
        <v>102</v>
      </c>
      <c r="H19" s="52" t="s">
        <v>14</v>
      </c>
      <c r="J19" s="23"/>
      <c r="K19" s="15"/>
      <c r="L19" s="15"/>
      <c r="M19" s="15"/>
      <c r="N19" s="15"/>
      <c r="O19" s="15"/>
      <c r="Q19" s="20" t="s">
        <v>103</v>
      </c>
      <c r="R19" s="17" t="str">
        <f t="shared" si="0"/>
        <v>lte1</v>
      </c>
      <c r="S19" s="15"/>
      <c r="T19" s="19"/>
      <c r="AA19" s="23"/>
      <c r="AC19" s="54" t="s">
        <v>8</v>
      </c>
      <c r="AD19" s="15" t="s">
        <v>102</v>
      </c>
      <c r="AE19" s="15"/>
      <c r="AF19" s="15"/>
      <c r="AG19" s="18"/>
    </row>
    <row r="20" spans="3:33" x14ac:dyDescent="0.3">
      <c r="C20" s="20"/>
      <c r="D20" s="15"/>
      <c r="E20" s="15"/>
      <c r="F20" s="15"/>
      <c r="G20" s="15" t="s">
        <v>104</v>
      </c>
      <c r="H20" s="25" t="s">
        <v>15</v>
      </c>
      <c r="J20" s="23"/>
      <c r="K20" s="15"/>
      <c r="L20" s="15"/>
      <c r="M20" s="15"/>
      <c r="N20" s="15"/>
      <c r="O20" s="15"/>
      <c r="Q20" s="20" t="s">
        <v>106</v>
      </c>
      <c r="R20" s="17" t="str">
        <f t="shared" si="0"/>
        <v>lte</v>
      </c>
      <c r="S20" s="15"/>
      <c r="T20" s="19"/>
      <c r="AA20" s="23"/>
      <c r="AC20" s="26" t="s">
        <v>9</v>
      </c>
      <c r="AD20" s="15" t="s">
        <v>104</v>
      </c>
      <c r="AE20" s="15"/>
      <c r="AF20" s="15"/>
      <c r="AG20" s="19"/>
    </row>
    <row r="21" spans="3:33" x14ac:dyDescent="0.3">
      <c r="C21" s="41" t="s">
        <v>151</v>
      </c>
      <c r="D21" s="48" t="s">
        <v>141</v>
      </c>
      <c r="E21" s="39"/>
      <c r="F21" s="15"/>
      <c r="G21" s="27" t="s">
        <v>107</v>
      </c>
      <c r="H21" s="25" t="s">
        <v>10</v>
      </c>
      <c r="J21" s="23"/>
      <c r="K21" s="15"/>
      <c r="L21" s="15"/>
      <c r="M21" s="15"/>
      <c r="N21" s="15"/>
      <c r="O21" s="15"/>
      <c r="Q21" s="14"/>
      <c r="R21" s="27"/>
      <c r="S21" s="27"/>
      <c r="T21" s="19"/>
      <c r="AA21" s="23"/>
      <c r="AC21" s="26" t="s">
        <v>10</v>
      </c>
      <c r="AD21" s="27" t="s">
        <v>107</v>
      </c>
      <c r="AE21" s="15"/>
      <c r="AF21" s="15" t="s">
        <v>141</v>
      </c>
      <c r="AG21" s="44" t="s">
        <v>151</v>
      </c>
    </row>
    <row r="22" spans="3:33" ht="12.75" customHeight="1" x14ac:dyDescent="0.3">
      <c r="C22" s="77" t="s">
        <v>26</v>
      </c>
      <c r="D22" s="15" t="s">
        <v>146</v>
      </c>
      <c r="E22" s="15"/>
      <c r="F22" s="30"/>
      <c r="G22" s="30" t="s">
        <v>108</v>
      </c>
      <c r="H22" s="59" t="s">
        <v>128</v>
      </c>
      <c r="J22" s="23"/>
      <c r="K22" s="15"/>
      <c r="L22" s="15"/>
      <c r="M22" s="15"/>
      <c r="N22" s="15"/>
      <c r="O22" s="15"/>
      <c r="Q22" s="157" t="s">
        <v>162</v>
      </c>
      <c r="R22" s="158"/>
      <c r="S22" s="158"/>
      <c r="T22" s="159"/>
      <c r="AA22" s="23"/>
      <c r="AC22" s="24" t="s">
        <v>109</v>
      </c>
      <c r="AD22" s="38" t="s">
        <v>129</v>
      </c>
      <c r="AE22" s="7" t="s">
        <v>110</v>
      </c>
      <c r="AF22" s="15" t="s">
        <v>146</v>
      </c>
      <c r="AG22" s="50" t="str">
        <f t="shared" ref="AG22:AG27" si="1">C22</f>
        <v>eth0</v>
      </c>
    </row>
    <row r="23" spans="3:33" x14ac:dyDescent="0.3">
      <c r="C23" s="54" t="s">
        <v>0</v>
      </c>
      <c r="D23" s="15" t="s">
        <v>145</v>
      </c>
      <c r="E23" s="15"/>
      <c r="F23" s="15"/>
      <c r="G23" s="15"/>
      <c r="H23" s="19"/>
      <c r="J23" s="23"/>
      <c r="K23" s="15"/>
      <c r="L23" s="15"/>
      <c r="M23" s="15"/>
      <c r="N23" s="15"/>
      <c r="O23" s="15"/>
      <c r="Q23" s="40"/>
      <c r="R23" s="42" t="s">
        <v>163</v>
      </c>
      <c r="S23" s="42"/>
      <c r="T23" s="51"/>
      <c r="AA23" s="23"/>
      <c r="AC23" s="14"/>
      <c r="AD23" s="15"/>
      <c r="AE23" s="15"/>
      <c r="AF23" s="15" t="s">
        <v>145</v>
      </c>
      <c r="AG23" s="50" t="str">
        <f t="shared" si="1"/>
        <v>0000:03:00.0</v>
      </c>
    </row>
    <row r="24" spans="3:33" x14ac:dyDescent="0.3">
      <c r="C24" s="26" t="s">
        <v>27</v>
      </c>
      <c r="D24" s="27" t="s">
        <v>144</v>
      </c>
      <c r="E24" s="15"/>
      <c r="F24" s="15"/>
      <c r="G24" s="15" t="s">
        <v>142</v>
      </c>
      <c r="H24" s="19" t="s">
        <v>147</v>
      </c>
      <c r="J24" s="23"/>
      <c r="K24" s="15"/>
      <c r="L24" s="15"/>
      <c r="M24" s="15"/>
      <c r="N24" s="15"/>
      <c r="O24" s="15"/>
      <c r="Q24" s="14"/>
      <c r="R24" s="27"/>
      <c r="S24" s="27"/>
      <c r="T24" s="19"/>
      <c r="AA24" s="23"/>
      <c r="AC24" s="41" t="s">
        <v>157</v>
      </c>
      <c r="AD24" s="15" t="s">
        <v>142</v>
      </c>
      <c r="AE24" s="15"/>
      <c r="AF24" s="15" t="s">
        <v>144</v>
      </c>
      <c r="AG24" s="50" t="str">
        <f t="shared" si="1"/>
        <v>00:1e:67:c9:bd:a8</v>
      </c>
    </row>
    <row r="25" spans="3:33" x14ac:dyDescent="0.3">
      <c r="C25" s="26" t="s">
        <v>28</v>
      </c>
      <c r="D25" s="15" t="s">
        <v>100</v>
      </c>
      <c r="E25" s="15"/>
      <c r="F25" s="21"/>
      <c r="G25" s="15" t="s">
        <v>140</v>
      </c>
      <c r="H25" s="22"/>
      <c r="J25" s="23"/>
      <c r="K25" s="15"/>
      <c r="L25" s="15"/>
      <c r="M25" s="15"/>
      <c r="N25" s="15"/>
      <c r="O25" s="15"/>
      <c r="Q25" s="14" t="s">
        <v>143</v>
      </c>
      <c r="R25" s="15" t="s">
        <v>142</v>
      </c>
      <c r="S25" s="15" t="s">
        <v>159</v>
      </c>
      <c r="T25" s="19"/>
      <c r="AA25" s="23"/>
      <c r="AC25" s="24"/>
      <c r="AD25" s="15" t="s">
        <v>140</v>
      </c>
      <c r="AE25" s="15"/>
      <c r="AF25" s="15" t="s">
        <v>100</v>
      </c>
      <c r="AG25" s="50" t="str">
        <f t="shared" si="1"/>
        <v>10.212.93.45</v>
      </c>
    </row>
    <row r="26" spans="3:33" x14ac:dyDescent="0.3">
      <c r="C26" s="26" t="s">
        <v>29</v>
      </c>
      <c r="D26" s="27" t="s">
        <v>103</v>
      </c>
      <c r="E26" s="15"/>
      <c r="F26" s="15"/>
      <c r="G26" s="15" t="s">
        <v>102</v>
      </c>
      <c r="H26" s="52"/>
      <c r="J26" s="23"/>
      <c r="Q26" s="54" t="str">
        <f>H39</f>
        <v>0000:03:00.1</v>
      </c>
      <c r="R26" s="15" t="s">
        <v>102</v>
      </c>
      <c r="S26" s="53" t="str">
        <f>Q26</f>
        <v>0000:03:00.1</v>
      </c>
      <c r="T26" s="19"/>
      <c r="AA26" s="23"/>
      <c r="AC26" s="54"/>
      <c r="AD26" s="15" t="s">
        <v>102</v>
      </c>
      <c r="AE26" s="15"/>
      <c r="AF26" s="15" t="s">
        <v>103</v>
      </c>
      <c r="AG26" s="50" t="str">
        <f t="shared" si="1"/>
        <v>lte1</v>
      </c>
    </row>
    <row r="27" spans="3:33" x14ac:dyDescent="0.3">
      <c r="C27" s="26" t="s">
        <v>30</v>
      </c>
      <c r="D27" s="27" t="s">
        <v>106</v>
      </c>
      <c r="E27" s="15"/>
      <c r="F27" s="15"/>
      <c r="G27" s="15" t="s">
        <v>104</v>
      </c>
      <c r="H27" s="25"/>
      <c r="J27" s="23"/>
      <c r="K27" s="28"/>
      <c r="L27" s="28"/>
      <c r="M27" s="28"/>
      <c r="N27" s="28"/>
      <c r="O27" s="28"/>
      <c r="P27" s="69" t="s">
        <v>47</v>
      </c>
      <c r="Q27" s="26" t="str">
        <f>H40</f>
        <v>00:1e:67:c9:bd:a9</v>
      </c>
      <c r="R27" s="15" t="s">
        <v>104</v>
      </c>
      <c r="S27" s="17" t="str">
        <f>Q27</f>
        <v>00:1e:67:c9:bd:a9</v>
      </c>
      <c r="T27" s="19"/>
      <c r="AA27" s="23"/>
      <c r="AC27" s="26"/>
      <c r="AD27" s="15" t="s">
        <v>104</v>
      </c>
      <c r="AE27" s="15"/>
      <c r="AF27" s="15" t="s">
        <v>106</v>
      </c>
      <c r="AG27" s="50" t="str">
        <f t="shared" si="1"/>
        <v>lte</v>
      </c>
    </row>
    <row r="28" spans="3:33" x14ac:dyDescent="0.3">
      <c r="C28" s="14"/>
      <c r="D28" s="15"/>
      <c r="E28" s="15"/>
      <c r="F28" s="15"/>
      <c r="G28" s="27" t="s">
        <v>107</v>
      </c>
      <c r="H28" s="25"/>
      <c r="J28" s="23"/>
      <c r="Q28" s="26" t="str">
        <f>H41</f>
        <v>eth1</v>
      </c>
      <c r="R28" s="27" t="s">
        <v>107</v>
      </c>
      <c r="S28" s="17" t="str">
        <f>Q28</f>
        <v>eth1</v>
      </c>
      <c r="T28" s="19"/>
      <c r="AA28" s="23"/>
      <c r="AC28" s="26"/>
      <c r="AD28" s="27" t="s">
        <v>107</v>
      </c>
      <c r="AE28" s="15"/>
      <c r="AF28" s="15"/>
      <c r="AG28" s="19"/>
    </row>
    <row r="29" spans="3:33" ht="12.75" customHeight="1" thickBot="1" x14ac:dyDescent="0.35">
      <c r="C29" s="14"/>
      <c r="D29" s="15"/>
      <c r="E29" s="15"/>
      <c r="F29" s="30" t="s">
        <v>111</v>
      </c>
      <c r="G29" s="38" t="s">
        <v>161</v>
      </c>
      <c r="H29" s="59" t="s">
        <v>128</v>
      </c>
      <c r="J29" s="23"/>
      <c r="K29" s="15"/>
      <c r="L29" s="15"/>
      <c r="M29" s="15"/>
      <c r="N29" s="15"/>
      <c r="O29" s="15"/>
      <c r="P29" s="19"/>
      <c r="Q29" s="3" t="s">
        <v>396</v>
      </c>
      <c r="R29" s="15" t="s">
        <v>132</v>
      </c>
      <c r="S29" s="15" t="s">
        <v>400</v>
      </c>
      <c r="T29" s="19"/>
      <c r="AA29" s="23"/>
      <c r="AC29" s="24" t="s">
        <v>112</v>
      </c>
      <c r="AD29" s="38" t="s">
        <v>129</v>
      </c>
      <c r="AE29" s="7" t="s">
        <v>113</v>
      </c>
      <c r="AF29" s="15"/>
      <c r="AG29" s="19"/>
    </row>
    <row r="30" spans="3:33" ht="14" thickBot="1" x14ac:dyDescent="0.35">
      <c r="C30" s="14"/>
      <c r="D30" s="15"/>
      <c r="E30" s="15"/>
      <c r="F30" s="15"/>
      <c r="G30" s="15"/>
      <c r="H30" s="19"/>
      <c r="J30" s="23"/>
      <c r="K30" s="15"/>
      <c r="L30" s="15"/>
      <c r="M30" s="15"/>
      <c r="N30" s="15"/>
      <c r="O30" s="15"/>
      <c r="Q30" s="10"/>
      <c r="R30" s="10"/>
      <c r="S30" s="71"/>
      <c r="T30" s="10"/>
      <c r="AA30" s="23"/>
      <c r="AC30" s="14"/>
      <c r="AD30" s="15"/>
      <c r="AE30" s="15"/>
      <c r="AF30" s="42"/>
      <c r="AG30" s="156" t="s">
        <v>154</v>
      </c>
    </row>
    <row r="31" spans="3:33" x14ac:dyDescent="0.3">
      <c r="C31" s="14"/>
      <c r="D31" s="15"/>
      <c r="E31" s="15"/>
      <c r="F31" s="15"/>
      <c r="G31" s="15" t="s">
        <v>142</v>
      </c>
      <c r="H31" s="19" t="s">
        <v>147</v>
      </c>
      <c r="J31" s="23"/>
      <c r="K31" s="15"/>
      <c r="L31" s="15"/>
      <c r="M31" s="15"/>
      <c r="N31" s="15"/>
      <c r="O31" s="15"/>
      <c r="R31" s="15"/>
      <c r="T31" s="135" t="s">
        <v>322</v>
      </c>
      <c r="U31" s="136" t="s">
        <v>325</v>
      </c>
      <c r="V31" s="135" t="s">
        <v>333</v>
      </c>
      <c r="W31" s="135" t="s">
        <v>340</v>
      </c>
      <c r="X31" s="137" t="s">
        <v>341</v>
      </c>
      <c r="AA31" s="23"/>
      <c r="AC31" s="41" t="s">
        <v>158</v>
      </c>
      <c r="AD31" s="15" t="s">
        <v>142</v>
      </c>
      <c r="AE31" s="15"/>
      <c r="AF31" s="42"/>
      <c r="AG31" s="45"/>
    </row>
    <row r="32" spans="3:33" ht="20" x14ac:dyDescent="0.3">
      <c r="C32" s="14"/>
      <c r="D32" s="15"/>
      <c r="E32" s="15"/>
      <c r="F32" s="21"/>
      <c r="G32" s="15" t="s">
        <v>140</v>
      </c>
      <c r="H32" s="22">
        <v>1</v>
      </c>
      <c r="J32" s="23"/>
      <c r="K32" s="15"/>
      <c r="L32" s="15"/>
      <c r="M32" s="15"/>
      <c r="N32" s="15"/>
      <c r="O32" s="15"/>
      <c r="R32" s="15"/>
      <c r="T32" s="141" t="s">
        <v>335</v>
      </c>
      <c r="U32" s="141" t="s">
        <v>336</v>
      </c>
      <c r="V32" s="141" t="s">
        <v>337</v>
      </c>
      <c r="W32" s="141" t="s">
        <v>336</v>
      </c>
      <c r="X32" s="141" t="s">
        <v>336</v>
      </c>
      <c r="AA32" s="23"/>
      <c r="AC32" s="24">
        <v>0</v>
      </c>
      <c r="AD32" s="15" t="s">
        <v>140</v>
      </c>
      <c r="AE32" s="15"/>
      <c r="AF32" s="155" t="s">
        <v>156</v>
      </c>
      <c r="AG32" s="156" t="s">
        <v>152</v>
      </c>
    </row>
    <row r="33" spans="3:33" x14ac:dyDescent="0.3">
      <c r="C33" s="14"/>
      <c r="D33" s="15"/>
      <c r="E33" s="15"/>
      <c r="F33" s="15"/>
      <c r="G33" s="15" t="s">
        <v>102</v>
      </c>
      <c r="H33" s="52" t="s">
        <v>16</v>
      </c>
      <c r="J33" s="23"/>
      <c r="K33" s="15"/>
      <c r="L33" s="15"/>
      <c r="M33" s="15"/>
      <c r="N33" s="15"/>
      <c r="O33" s="15"/>
      <c r="R33" s="15"/>
      <c r="T33" s="132" t="s">
        <v>323</v>
      </c>
      <c r="U33" s="88" t="s">
        <v>323</v>
      </c>
      <c r="V33" s="132" t="s">
        <v>323</v>
      </c>
      <c r="W33" s="132" t="s">
        <v>323</v>
      </c>
      <c r="X33" s="128" t="s">
        <v>323</v>
      </c>
      <c r="AA33" s="23"/>
      <c r="AC33" s="54" t="s">
        <v>11</v>
      </c>
      <c r="AD33" s="15" t="s">
        <v>102</v>
      </c>
      <c r="AE33" s="15"/>
      <c r="AF33" s="155" t="s">
        <v>99</v>
      </c>
      <c r="AG33" s="156" t="s">
        <v>153</v>
      </c>
    </row>
    <row r="34" spans="3:33" ht="27.5" thickBot="1" x14ac:dyDescent="0.35">
      <c r="C34" s="14"/>
      <c r="D34" s="15"/>
      <c r="E34" s="15"/>
      <c r="F34" s="15"/>
      <c r="G34" s="15" t="s">
        <v>104</v>
      </c>
      <c r="H34" s="25" t="s">
        <v>17</v>
      </c>
      <c r="I34" s="68" t="s">
        <v>46</v>
      </c>
      <c r="J34" s="23"/>
      <c r="K34" s="15"/>
      <c r="L34" s="15"/>
      <c r="M34" s="15"/>
      <c r="N34" s="15"/>
      <c r="O34" s="15"/>
      <c r="R34" s="15"/>
      <c r="T34" s="125" t="s">
        <v>324</v>
      </c>
      <c r="U34" s="130" t="s">
        <v>332</v>
      </c>
      <c r="V34" s="133" t="s">
        <v>332</v>
      </c>
      <c r="W34" s="125" t="s">
        <v>324</v>
      </c>
      <c r="X34" s="126" t="s">
        <v>324</v>
      </c>
      <c r="AA34" s="23"/>
      <c r="AB34" s="68" t="s">
        <v>46</v>
      </c>
      <c r="AC34" s="26" t="s">
        <v>12</v>
      </c>
      <c r="AD34" s="15" t="s">
        <v>104</v>
      </c>
      <c r="AE34" s="15"/>
      <c r="AF34" s="155" t="s">
        <v>155</v>
      </c>
      <c r="AG34" s="156"/>
    </row>
    <row r="35" spans="3:33" ht="14" thickBot="1" x14ac:dyDescent="0.35">
      <c r="C35" s="14"/>
      <c r="D35" s="15"/>
      <c r="E35" s="15"/>
      <c r="F35" s="15"/>
      <c r="G35" s="27" t="s">
        <v>107</v>
      </c>
      <c r="H35" s="25" t="s">
        <v>18</v>
      </c>
      <c r="J35" s="23"/>
      <c r="K35" s="15"/>
      <c r="L35" s="15"/>
      <c r="M35" s="15"/>
      <c r="N35" s="15"/>
      <c r="O35" s="15"/>
      <c r="R35" s="15"/>
      <c r="S35" s="3" t="s">
        <v>45</v>
      </c>
      <c r="U35" s="100"/>
      <c r="V35" s="100"/>
      <c r="W35" s="100"/>
      <c r="X35" s="100"/>
      <c r="AA35" s="23"/>
      <c r="AC35" s="26" t="s">
        <v>13</v>
      </c>
      <c r="AD35" s="27" t="s">
        <v>107</v>
      </c>
      <c r="AE35" s="15"/>
      <c r="AF35" s="15"/>
      <c r="AG35" s="19"/>
    </row>
    <row r="36" spans="3:33" ht="12.75" customHeight="1" x14ac:dyDescent="0.3">
      <c r="C36" s="14"/>
      <c r="D36" s="15"/>
      <c r="E36" s="15"/>
      <c r="F36" s="30" t="s">
        <v>114</v>
      </c>
      <c r="G36" s="38" t="s">
        <v>150</v>
      </c>
      <c r="H36" s="31" t="s">
        <v>115</v>
      </c>
      <c r="J36" s="23"/>
      <c r="K36" s="15"/>
      <c r="L36" s="15"/>
      <c r="M36" s="15"/>
      <c r="N36" s="15"/>
      <c r="O36" s="15"/>
      <c r="R36" s="15"/>
      <c r="T36" s="138" t="s">
        <v>326</v>
      </c>
      <c r="U36" s="127"/>
      <c r="V36" s="127"/>
      <c r="W36" s="127"/>
      <c r="X36" s="134"/>
      <c r="AA36" s="23"/>
      <c r="AC36" s="24" t="s">
        <v>116</v>
      </c>
      <c r="AD36" s="38" t="s">
        <v>129</v>
      </c>
      <c r="AE36" s="7" t="s">
        <v>117</v>
      </c>
      <c r="AF36" s="15"/>
      <c r="AG36" s="19"/>
    </row>
    <row r="37" spans="3:33" x14ac:dyDescent="0.3">
      <c r="C37" s="14"/>
      <c r="D37" s="15"/>
      <c r="E37" s="15"/>
      <c r="F37" s="15"/>
      <c r="G37" s="15"/>
      <c r="H37" s="19"/>
      <c r="J37" s="23"/>
      <c r="K37" s="15"/>
      <c r="L37" s="15"/>
      <c r="M37" s="15"/>
      <c r="N37" s="15"/>
      <c r="O37" s="15"/>
      <c r="R37" s="15"/>
      <c r="T37" s="142" t="s">
        <v>336</v>
      </c>
      <c r="U37" s="88"/>
      <c r="V37" s="88"/>
      <c r="W37" s="88"/>
      <c r="X37" s="128"/>
      <c r="AA37" s="23"/>
      <c r="AB37" s="19"/>
      <c r="AC37" s="14"/>
      <c r="AD37" s="15"/>
      <c r="AE37" s="15"/>
      <c r="AF37" s="15"/>
      <c r="AG37" s="19"/>
    </row>
    <row r="38" spans="3:33" ht="14" thickBot="1" x14ac:dyDescent="0.35">
      <c r="C38" s="14"/>
      <c r="D38" s="15"/>
      <c r="E38" s="15"/>
      <c r="F38" s="15"/>
      <c r="G38" s="15" t="s">
        <v>142</v>
      </c>
      <c r="H38" s="19" t="s">
        <v>143</v>
      </c>
      <c r="J38" s="23"/>
      <c r="K38" s="15"/>
      <c r="L38" s="15"/>
      <c r="M38" s="15"/>
      <c r="N38" s="15"/>
      <c r="O38" s="15"/>
      <c r="R38" s="15"/>
      <c r="T38" s="129" t="s">
        <v>327</v>
      </c>
      <c r="U38" s="131"/>
      <c r="V38" s="131"/>
      <c r="W38" s="131"/>
      <c r="X38" s="126"/>
      <c r="AA38" s="23"/>
      <c r="AB38" s="19"/>
      <c r="AC38" s="41" t="s">
        <v>158</v>
      </c>
      <c r="AD38" s="15" t="s">
        <v>142</v>
      </c>
      <c r="AE38" s="15"/>
      <c r="AF38" s="15"/>
      <c r="AG38" s="19"/>
    </row>
    <row r="39" spans="3:33" ht="14" thickBot="1" x14ac:dyDescent="0.35">
      <c r="C39" s="14"/>
      <c r="D39" s="15"/>
      <c r="E39" s="15"/>
      <c r="F39" s="21"/>
      <c r="G39" s="15" t="s">
        <v>102</v>
      </c>
      <c r="H39" s="52" t="s">
        <v>31</v>
      </c>
      <c r="J39" s="23"/>
      <c r="K39" s="15"/>
      <c r="L39" s="15"/>
      <c r="M39" s="15"/>
      <c r="N39" s="15"/>
      <c r="O39" s="15"/>
      <c r="R39" s="15"/>
      <c r="T39" s="100"/>
      <c r="U39" s="100"/>
      <c r="V39" s="100"/>
      <c r="W39" s="100"/>
      <c r="X39" s="100"/>
      <c r="AA39" s="23"/>
      <c r="AB39" s="19"/>
      <c r="AC39" s="24"/>
      <c r="AD39" s="15" t="s">
        <v>140</v>
      </c>
      <c r="AE39" s="15"/>
      <c r="AF39" s="15"/>
      <c r="AG39" s="19"/>
    </row>
    <row r="40" spans="3:33" x14ac:dyDescent="0.3">
      <c r="C40" s="14"/>
      <c r="D40" s="15"/>
      <c r="E40" s="15"/>
      <c r="F40" s="15"/>
      <c r="G40" s="15" t="s">
        <v>104</v>
      </c>
      <c r="H40" s="25" t="s">
        <v>19</v>
      </c>
      <c r="I40" s="69" t="s">
        <v>47</v>
      </c>
      <c r="J40" s="23"/>
      <c r="K40" s="15"/>
      <c r="L40" s="15"/>
      <c r="M40" s="15"/>
      <c r="N40" s="15"/>
      <c r="O40" s="15"/>
      <c r="R40" s="15"/>
      <c r="T40" s="138" t="s">
        <v>328</v>
      </c>
      <c r="U40" s="135" t="s">
        <v>329</v>
      </c>
      <c r="V40" s="135" t="s">
        <v>330</v>
      </c>
      <c r="W40" s="143" t="s">
        <v>331</v>
      </c>
      <c r="X40" s="139" t="s">
        <v>334</v>
      </c>
      <c r="AA40" s="23"/>
      <c r="AB40" s="19"/>
      <c r="AC40" s="54"/>
      <c r="AD40" s="15" t="s">
        <v>102</v>
      </c>
      <c r="AE40" s="15"/>
      <c r="AF40" s="15"/>
      <c r="AG40" s="19"/>
    </row>
    <row r="41" spans="3:33" ht="20.5" thickBot="1" x14ac:dyDescent="0.35">
      <c r="C41" s="14"/>
      <c r="D41" s="15"/>
      <c r="E41" s="15"/>
      <c r="F41" s="15"/>
      <c r="G41" s="27" t="s">
        <v>107</v>
      </c>
      <c r="H41" s="25" t="s">
        <v>20</v>
      </c>
      <c r="J41" s="23"/>
      <c r="K41" s="15"/>
      <c r="L41" s="15"/>
      <c r="M41" s="15"/>
      <c r="N41" s="15"/>
      <c r="O41" s="15"/>
      <c r="R41" s="15"/>
      <c r="T41" s="144" t="s">
        <v>338</v>
      </c>
      <c r="U41" s="146" t="s">
        <v>335</v>
      </c>
      <c r="V41" s="146" t="s">
        <v>339</v>
      </c>
      <c r="W41" s="145"/>
      <c r="X41" s="140"/>
      <c r="AA41" s="23"/>
      <c r="AB41" s="19"/>
      <c r="AC41" s="26"/>
      <c r="AD41" s="15" t="s">
        <v>104</v>
      </c>
      <c r="AE41" s="15"/>
      <c r="AF41" s="15"/>
      <c r="AG41" s="19"/>
    </row>
    <row r="42" spans="3:33" ht="27" x14ac:dyDescent="0.3">
      <c r="C42" s="14"/>
      <c r="D42" s="15"/>
      <c r="E42" s="15"/>
      <c r="F42" s="76" t="s">
        <v>398</v>
      </c>
      <c r="G42" s="38" t="s">
        <v>150</v>
      </c>
      <c r="H42" s="31" t="s">
        <v>397</v>
      </c>
      <c r="J42" s="23"/>
      <c r="K42" s="15"/>
      <c r="L42" s="15"/>
      <c r="M42" s="15"/>
      <c r="N42" s="15"/>
      <c r="O42" s="15"/>
      <c r="R42" s="15"/>
      <c r="AA42" s="23"/>
      <c r="AB42" s="19"/>
      <c r="AC42" s="26"/>
      <c r="AD42" s="27" t="s">
        <v>107</v>
      </c>
      <c r="AE42" s="15"/>
      <c r="AF42" s="15"/>
      <c r="AG42" s="19"/>
    </row>
    <row r="43" spans="3:33" ht="45" customHeight="1" thickBot="1" x14ac:dyDescent="0.35">
      <c r="C43" s="14"/>
      <c r="D43" s="15"/>
      <c r="E43" s="15"/>
      <c r="F43" s="15"/>
      <c r="G43" s="15"/>
      <c r="H43" s="19"/>
      <c r="J43" s="23"/>
      <c r="K43" s="15"/>
      <c r="O43" s="15"/>
      <c r="P43" s="15"/>
      <c r="R43" s="15"/>
      <c r="S43" s="120"/>
      <c r="T43" s="15"/>
      <c r="U43" s="15"/>
      <c r="V43" s="15"/>
      <c r="W43" s="15"/>
      <c r="AA43" s="23"/>
      <c r="AB43" s="19"/>
      <c r="AC43" s="24" t="s">
        <v>116</v>
      </c>
      <c r="AD43" s="38" t="s">
        <v>129</v>
      </c>
      <c r="AE43" s="15"/>
      <c r="AF43" s="15"/>
      <c r="AG43" s="19"/>
    </row>
    <row r="44" spans="3:33" ht="14" thickBot="1" x14ac:dyDescent="0.35">
      <c r="C44" s="35"/>
      <c r="D44" s="33"/>
      <c r="E44" s="33"/>
      <c r="F44" s="33"/>
      <c r="G44" s="33"/>
      <c r="H44" s="34" t="s">
        <v>148</v>
      </c>
      <c r="J44" s="23"/>
      <c r="L44" s="46"/>
      <c r="M44" s="60"/>
      <c r="N44" s="60"/>
      <c r="O44" s="10"/>
      <c r="P44" s="10"/>
      <c r="Q44" s="10" t="s">
        <v>143</v>
      </c>
      <c r="R44" s="10" t="s">
        <v>126</v>
      </c>
      <c r="S44" s="10"/>
      <c r="T44" s="10"/>
      <c r="U44" s="10"/>
      <c r="V44" s="10"/>
      <c r="W44" s="10"/>
      <c r="X44" s="11" t="s">
        <v>51</v>
      </c>
      <c r="Y44" s="12" t="s">
        <v>170</v>
      </c>
      <c r="AA44" s="23"/>
      <c r="AC44" s="35"/>
      <c r="AD44" s="33"/>
      <c r="AE44" s="33"/>
      <c r="AF44" s="33"/>
      <c r="AG44" s="43" t="s">
        <v>148</v>
      </c>
    </row>
    <row r="45" spans="3:33" x14ac:dyDescent="0.3">
      <c r="C45" s="9"/>
      <c r="D45" s="10"/>
      <c r="E45" s="10"/>
      <c r="F45" s="10"/>
      <c r="G45" s="15" t="s">
        <v>142</v>
      </c>
      <c r="H45" s="19" t="s">
        <v>147</v>
      </c>
      <c r="J45" s="23"/>
      <c r="L45" s="14"/>
      <c r="M45" s="15"/>
      <c r="N45" s="15"/>
      <c r="O45" s="15"/>
      <c r="P45" s="15"/>
      <c r="Q45" s="64" t="s">
        <v>1</v>
      </c>
      <c r="R45" s="15" t="s">
        <v>130</v>
      </c>
      <c r="S45"/>
      <c r="T45" s="15"/>
      <c r="U45" s="15"/>
      <c r="V45" s="15"/>
      <c r="W45" s="15"/>
      <c r="X45" s="16" t="s">
        <v>52</v>
      </c>
      <c r="Y45" s="18" t="s">
        <v>53</v>
      </c>
      <c r="AA45" s="23"/>
      <c r="AC45" s="67" t="s">
        <v>158</v>
      </c>
      <c r="AD45" s="10" t="s">
        <v>142</v>
      </c>
      <c r="AE45" s="10"/>
      <c r="AF45" s="10"/>
      <c r="AG45" s="32"/>
    </row>
    <row r="46" spans="3:33" x14ac:dyDescent="0.3">
      <c r="C46" s="14"/>
      <c r="D46" s="15"/>
      <c r="E46" s="15"/>
      <c r="F46" s="21"/>
      <c r="G46" s="15" t="s">
        <v>140</v>
      </c>
      <c r="H46" s="22">
        <v>3</v>
      </c>
      <c r="J46" s="23"/>
      <c r="L46" s="14"/>
      <c r="M46" s="15"/>
      <c r="N46" s="15"/>
      <c r="O46" s="15"/>
      <c r="P46" s="15"/>
      <c r="Q46" s="74" t="s">
        <v>190</v>
      </c>
      <c r="R46" s="15" t="s">
        <v>144</v>
      </c>
      <c r="S46"/>
      <c r="T46" s="15"/>
      <c r="U46" s="15"/>
      <c r="V46" s="15"/>
      <c r="W46" s="15"/>
      <c r="X46" s="15"/>
      <c r="Y46" s="19"/>
      <c r="AA46" s="23"/>
      <c r="AC46" s="24">
        <v>2</v>
      </c>
      <c r="AD46" s="15" t="s">
        <v>140</v>
      </c>
      <c r="AE46" s="15"/>
      <c r="AF46" s="15"/>
      <c r="AG46" s="19"/>
    </row>
    <row r="47" spans="3:33" x14ac:dyDescent="0.3">
      <c r="C47" s="14"/>
      <c r="D47" s="15"/>
      <c r="E47" s="15"/>
      <c r="F47" s="15"/>
      <c r="G47" s="15" t="s">
        <v>102</v>
      </c>
      <c r="H47" s="52" t="s">
        <v>21</v>
      </c>
      <c r="J47" s="23"/>
      <c r="L47" s="14"/>
      <c r="M47" s="15"/>
      <c r="N47" s="15"/>
      <c r="O47" s="15"/>
      <c r="P47" s="15"/>
      <c r="Q47" s="74" t="s">
        <v>165</v>
      </c>
      <c r="R47" s="15" t="s">
        <v>54</v>
      </c>
      <c r="S47"/>
      <c r="T47" s="15"/>
      <c r="U47" s="15"/>
      <c r="V47" s="15"/>
      <c r="W47" s="15"/>
      <c r="X47" s="48" t="s">
        <v>55</v>
      </c>
      <c r="Y47" s="44" t="s">
        <v>151</v>
      </c>
      <c r="AA47" s="23"/>
      <c r="AC47" s="54" t="s">
        <v>34</v>
      </c>
      <c r="AD47" s="15" t="s">
        <v>102</v>
      </c>
      <c r="AE47" s="15"/>
      <c r="AF47" s="15"/>
      <c r="AG47" s="19"/>
    </row>
    <row r="48" spans="3:33" x14ac:dyDescent="0.3">
      <c r="C48" s="14"/>
      <c r="D48" s="15"/>
      <c r="E48" s="15"/>
      <c r="F48" s="15"/>
      <c r="G48" s="15" t="s">
        <v>104</v>
      </c>
      <c r="H48" s="25" t="s">
        <v>22</v>
      </c>
      <c r="I48" s="68" t="s">
        <v>46</v>
      </c>
      <c r="J48" s="23"/>
      <c r="L48" s="14"/>
      <c r="M48" s="15"/>
      <c r="N48" s="15"/>
      <c r="O48" s="15"/>
      <c r="P48" s="15"/>
      <c r="Q48" s="74" t="s">
        <v>169</v>
      </c>
      <c r="R48" s="15" t="s">
        <v>132</v>
      </c>
      <c r="S48"/>
      <c r="T48" s="15"/>
      <c r="U48" s="15"/>
      <c r="V48" s="15"/>
      <c r="W48" s="15"/>
      <c r="X48" s="15" t="s">
        <v>57</v>
      </c>
      <c r="Y48" s="73" t="s">
        <v>164</v>
      </c>
      <c r="AA48" s="23"/>
      <c r="AB48" s="68" t="s">
        <v>46</v>
      </c>
      <c r="AC48" s="26" t="s">
        <v>35</v>
      </c>
      <c r="AD48" s="15" t="s">
        <v>104</v>
      </c>
      <c r="AE48" s="15"/>
      <c r="AF48" s="15"/>
      <c r="AG48" s="19"/>
    </row>
    <row r="49" spans="3:33" x14ac:dyDescent="0.3">
      <c r="C49" s="14"/>
      <c r="D49" s="15"/>
      <c r="E49" s="15"/>
      <c r="F49" s="15"/>
      <c r="G49" s="27" t="s">
        <v>107</v>
      </c>
      <c r="H49" s="25" t="s">
        <v>23</v>
      </c>
      <c r="J49" s="23"/>
      <c r="L49" s="14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 t="s">
        <v>60</v>
      </c>
      <c r="Y49" s="62" t="s">
        <v>0</v>
      </c>
      <c r="Z49" s="122"/>
      <c r="AA49" s="23"/>
      <c r="AC49" s="26" t="s">
        <v>36</v>
      </c>
      <c r="AD49" s="27" t="s">
        <v>107</v>
      </c>
      <c r="AE49" s="15"/>
      <c r="AF49" s="15"/>
      <c r="AG49" s="19"/>
    </row>
    <row r="50" spans="3:33" ht="12.75" customHeight="1" x14ac:dyDescent="0.3">
      <c r="C50" s="14"/>
      <c r="D50" s="15"/>
      <c r="E50" s="15"/>
      <c r="F50" s="30" t="s">
        <v>119</v>
      </c>
      <c r="G50" s="38" t="s">
        <v>161</v>
      </c>
      <c r="H50" s="31" t="s">
        <v>120</v>
      </c>
      <c r="J50" s="23"/>
      <c r="L50" s="14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27" t="s">
        <v>61</v>
      </c>
      <c r="Y50" s="73" t="s">
        <v>189</v>
      </c>
      <c r="AA50" s="23"/>
      <c r="AC50" s="24" t="s">
        <v>121</v>
      </c>
      <c r="AD50" s="38" t="s">
        <v>129</v>
      </c>
      <c r="AE50" s="7" t="s">
        <v>122</v>
      </c>
      <c r="AF50" s="15"/>
      <c r="AG50" s="19"/>
    </row>
    <row r="51" spans="3:33" ht="54" x14ac:dyDescent="0.3">
      <c r="C51" s="14"/>
      <c r="D51" s="15"/>
      <c r="E51" s="15"/>
      <c r="F51" s="15"/>
      <c r="G51" s="27"/>
      <c r="H51" s="19"/>
      <c r="J51" s="23"/>
      <c r="L51" s="14"/>
      <c r="M51" s="88" t="s">
        <v>180</v>
      </c>
      <c r="N51" s="90">
        <v>8</v>
      </c>
      <c r="O51" s="15"/>
      <c r="P51" s="15"/>
      <c r="Q51" s="118" t="s">
        <v>355</v>
      </c>
      <c r="R51" s="75">
        <v>4</v>
      </c>
      <c r="S51" s="118" t="s">
        <v>364</v>
      </c>
      <c r="T51" s="118" t="s">
        <v>348</v>
      </c>
      <c r="U51" s="15"/>
      <c r="V51" s="15"/>
      <c r="W51" s="15"/>
      <c r="X51" s="15" t="s">
        <v>62</v>
      </c>
      <c r="Y51" s="63" t="s">
        <v>402</v>
      </c>
      <c r="AA51" s="23"/>
      <c r="AC51" s="14"/>
      <c r="AD51" s="27"/>
      <c r="AE51" s="15"/>
      <c r="AF51" s="15"/>
      <c r="AG51" s="19"/>
    </row>
    <row r="52" spans="3:33" x14ac:dyDescent="0.3">
      <c r="C52" s="14"/>
      <c r="D52" s="15"/>
      <c r="E52" s="15"/>
      <c r="F52" s="15"/>
      <c r="G52" s="15" t="s">
        <v>142</v>
      </c>
      <c r="H52" s="19" t="s">
        <v>147</v>
      </c>
      <c r="J52" s="23"/>
      <c r="L52" s="14"/>
      <c r="M52" s="89" t="s">
        <v>181</v>
      </c>
      <c r="N52" s="90">
        <v>16</v>
      </c>
      <c r="O52" s="15"/>
      <c r="P52" s="15"/>
      <c r="Q52" s="61" t="s">
        <v>63</v>
      </c>
      <c r="R52" s="57" t="s">
        <v>143</v>
      </c>
      <c r="S52" s="61" t="s">
        <v>63</v>
      </c>
      <c r="T52" s="57" t="s">
        <v>64</v>
      </c>
      <c r="U52" s="15"/>
      <c r="V52" s="15"/>
      <c r="W52" s="15"/>
      <c r="X52" s="27" t="s">
        <v>65</v>
      </c>
      <c r="Y52" s="62" t="s">
        <v>66</v>
      </c>
      <c r="AA52" s="23"/>
      <c r="AC52" s="41" t="s">
        <v>157</v>
      </c>
      <c r="AD52" s="15" t="s">
        <v>142</v>
      </c>
      <c r="AE52" s="15"/>
      <c r="AF52" s="15"/>
      <c r="AG52" s="19"/>
    </row>
    <row r="53" spans="3:33" ht="45" customHeight="1" x14ac:dyDescent="0.3">
      <c r="C53" s="14"/>
      <c r="D53" s="15"/>
      <c r="E53" s="15"/>
      <c r="F53" s="21"/>
      <c r="G53" s="15" t="s">
        <v>140</v>
      </c>
      <c r="H53" s="22">
        <v>5</v>
      </c>
      <c r="J53" s="23"/>
      <c r="L53" s="14"/>
      <c r="M53" s="15"/>
      <c r="N53" s="15"/>
      <c r="O53" s="15"/>
      <c r="P53" s="15"/>
      <c r="Q53" s="61" t="s">
        <v>130</v>
      </c>
      <c r="R53" s="57" t="s">
        <v>276</v>
      </c>
      <c r="S53" s="61" t="s">
        <v>131</v>
      </c>
      <c r="T53" s="57" t="s">
        <v>71</v>
      </c>
      <c r="U53" s="15"/>
      <c r="V53" s="15"/>
      <c r="W53" s="15"/>
      <c r="X53" s="27" t="s">
        <v>69</v>
      </c>
      <c r="Y53" s="63" t="s">
        <v>33</v>
      </c>
      <c r="AA53" s="23"/>
      <c r="AC53" s="24">
        <v>4</v>
      </c>
      <c r="AD53" s="15" t="s">
        <v>140</v>
      </c>
      <c r="AE53" s="15"/>
      <c r="AF53" s="15"/>
      <c r="AG53" s="19"/>
    </row>
    <row r="54" spans="3:33" x14ac:dyDescent="0.3">
      <c r="C54" s="14"/>
      <c r="D54" s="15"/>
      <c r="E54" s="15"/>
      <c r="F54" s="15"/>
      <c r="G54" s="15" t="s">
        <v>102</v>
      </c>
      <c r="H54" s="52" t="s">
        <v>5</v>
      </c>
      <c r="J54" s="23"/>
      <c r="L54" s="14"/>
      <c r="M54" s="15"/>
      <c r="N54" s="15"/>
      <c r="O54" s="15"/>
      <c r="P54" s="15"/>
      <c r="Q54" s="61" t="s">
        <v>144</v>
      </c>
      <c r="R54" s="57" t="s">
        <v>387</v>
      </c>
      <c r="S54" s="61" t="s">
        <v>132</v>
      </c>
      <c r="T54" s="57" t="s">
        <v>408</v>
      </c>
      <c r="U54" s="15"/>
      <c r="V54" s="15"/>
      <c r="W54" s="15"/>
      <c r="X54" s="15"/>
      <c r="Y54" s="19"/>
      <c r="AA54" s="23"/>
      <c r="AC54" s="54" t="s">
        <v>4</v>
      </c>
      <c r="AD54" s="15" t="s">
        <v>102</v>
      </c>
      <c r="AE54" s="15"/>
      <c r="AF54" s="15"/>
      <c r="AG54" s="19"/>
    </row>
    <row r="55" spans="3:33" x14ac:dyDescent="0.3">
      <c r="C55" s="14"/>
      <c r="D55" s="15"/>
      <c r="E55" s="15"/>
      <c r="F55" s="15"/>
      <c r="G55" s="15" t="s">
        <v>104</v>
      </c>
      <c r="H55" s="25" t="s">
        <v>24</v>
      </c>
      <c r="I55" s="68" t="s">
        <v>46</v>
      </c>
      <c r="J55" s="23"/>
      <c r="L55" s="14"/>
      <c r="M55" s="15"/>
      <c r="N55" s="15"/>
      <c r="O55" s="15"/>
      <c r="P55" s="15"/>
      <c r="Q55" s="61" t="s">
        <v>131</v>
      </c>
      <c r="R55" s="57" t="s">
        <v>70</v>
      </c>
      <c r="S55" s="15"/>
      <c r="T55" s="15"/>
      <c r="U55" s="15"/>
      <c r="V55" s="15"/>
      <c r="W55" s="15"/>
      <c r="X55" s="15"/>
      <c r="Y55" s="19"/>
      <c r="AA55" s="23"/>
      <c r="AB55" s="68" t="s">
        <v>46</v>
      </c>
      <c r="AC55" s="26" t="s">
        <v>37</v>
      </c>
      <c r="AD55" s="15" t="s">
        <v>104</v>
      </c>
      <c r="AE55" s="15"/>
      <c r="AF55" s="15"/>
      <c r="AG55" s="19"/>
    </row>
    <row r="56" spans="3:33" x14ac:dyDescent="0.3">
      <c r="C56" s="14"/>
      <c r="D56" s="15"/>
      <c r="E56" s="15"/>
      <c r="F56" s="15"/>
      <c r="G56" s="27" t="s">
        <v>107</v>
      </c>
      <c r="H56" s="25" t="s">
        <v>25</v>
      </c>
      <c r="J56" s="23"/>
      <c r="L56" s="14"/>
      <c r="M56" s="15"/>
      <c r="N56" s="15"/>
      <c r="O56" s="15"/>
      <c r="P56" s="15"/>
      <c r="Q56" s="61" t="s">
        <v>143</v>
      </c>
      <c r="R56" s="57" t="s">
        <v>399</v>
      </c>
      <c r="S56" s="15"/>
      <c r="T56" s="15"/>
      <c r="U56" s="15"/>
      <c r="V56" s="15"/>
      <c r="W56" s="15"/>
      <c r="X56" s="15"/>
      <c r="Y56" s="19"/>
      <c r="AA56" s="23"/>
      <c r="AC56" s="26" t="s">
        <v>38</v>
      </c>
      <c r="AD56" s="27" t="s">
        <v>107</v>
      </c>
      <c r="AE56" s="15"/>
      <c r="AF56" s="15"/>
      <c r="AG56" s="19"/>
    </row>
    <row r="57" spans="3:33" ht="12.75" customHeight="1" x14ac:dyDescent="0.3">
      <c r="C57" s="14"/>
      <c r="D57" s="15"/>
      <c r="E57" s="15"/>
      <c r="F57" s="30" t="s">
        <v>123</v>
      </c>
      <c r="G57" s="38" t="s">
        <v>161</v>
      </c>
      <c r="H57" s="31" t="s">
        <v>124</v>
      </c>
      <c r="J57" s="23"/>
      <c r="L57" s="14"/>
      <c r="M57" s="15"/>
      <c r="N57" s="15"/>
      <c r="O57" s="15"/>
      <c r="P57" s="15"/>
      <c r="Q57" s="87"/>
      <c r="R57" s="87"/>
      <c r="S57" s="15"/>
      <c r="T57" s="15"/>
      <c r="U57" s="15"/>
      <c r="V57" s="15"/>
      <c r="W57" s="15"/>
      <c r="X57" s="15"/>
      <c r="Y57" s="19"/>
      <c r="AA57" s="23"/>
      <c r="AC57" s="24" t="s">
        <v>49</v>
      </c>
      <c r="AD57" s="38" t="s">
        <v>129</v>
      </c>
      <c r="AE57" s="7" t="s">
        <v>50</v>
      </c>
      <c r="AF57" s="15"/>
      <c r="AG57" s="19"/>
    </row>
    <row r="58" spans="3:33" x14ac:dyDescent="0.3">
      <c r="C58" s="14"/>
      <c r="D58" s="15"/>
      <c r="E58" s="15"/>
      <c r="F58" s="15"/>
      <c r="G58" s="15" t="s">
        <v>142</v>
      </c>
      <c r="H58" s="19" t="s">
        <v>147</v>
      </c>
      <c r="J58" s="23"/>
      <c r="L58" s="14"/>
      <c r="M58" s="15"/>
      <c r="N58" s="15"/>
      <c r="O58" s="15"/>
      <c r="P58" s="15"/>
      <c r="Q58" s="61" t="s">
        <v>63</v>
      </c>
      <c r="R58" s="119" t="s">
        <v>345</v>
      </c>
      <c r="S58" s="61" t="s">
        <v>63</v>
      </c>
      <c r="T58" s="119" t="s">
        <v>159</v>
      </c>
      <c r="U58" s="15"/>
      <c r="V58" s="15"/>
      <c r="W58" s="15"/>
      <c r="X58" s="15"/>
      <c r="Y58" s="19"/>
      <c r="AA58" s="23"/>
      <c r="AC58" s="14"/>
      <c r="AD58" s="15"/>
      <c r="AE58" s="15"/>
      <c r="AF58" s="15"/>
      <c r="AG58" s="19"/>
    </row>
    <row r="59" spans="3:33" ht="12.75" customHeight="1" x14ac:dyDescent="0.3">
      <c r="C59" s="14"/>
      <c r="D59" s="15"/>
      <c r="E59" s="15"/>
      <c r="F59" s="21"/>
      <c r="G59" s="15" t="s">
        <v>140</v>
      </c>
      <c r="H59" s="22">
        <v>7</v>
      </c>
      <c r="J59" s="23"/>
      <c r="L59" s="14"/>
      <c r="M59" s="15"/>
      <c r="N59" s="15"/>
      <c r="O59" s="15"/>
      <c r="P59" s="15"/>
      <c r="Q59" s="61" t="s">
        <v>131</v>
      </c>
      <c r="R59" s="57" t="s">
        <v>75</v>
      </c>
      <c r="S59" s="61" t="s">
        <v>131</v>
      </c>
      <c r="T59" s="57" t="s">
        <v>74</v>
      </c>
      <c r="U59" s="15"/>
      <c r="V59" s="15"/>
      <c r="W59" s="15"/>
      <c r="X59" s="15"/>
      <c r="Y59" s="19"/>
      <c r="AA59" s="23"/>
      <c r="AC59" s="41" t="s">
        <v>157</v>
      </c>
      <c r="AD59" s="15" t="s">
        <v>142</v>
      </c>
      <c r="AE59" s="15"/>
      <c r="AF59" s="15"/>
      <c r="AG59" s="19"/>
    </row>
    <row r="60" spans="3:33" x14ac:dyDescent="0.3">
      <c r="C60" s="14"/>
      <c r="D60" s="15"/>
      <c r="E60" s="15"/>
      <c r="F60" s="15"/>
      <c r="G60" s="15" t="s">
        <v>102</v>
      </c>
      <c r="H60" s="52" t="s">
        <v>42</v>
      </c>
      <c r="J60" s="23"/>
      <c r="L60" s="14"/>
      <c r="M60" s="15"/>
      <c r="N60" s="15"/>
      <c r="O60" s="15"/>
      <c r="P60" s="15"/>
      <c r="Q60" s="61" t="s">
        <v>132</v>
      </c>
      <c r="R60" s="119" t="s">
        <v>366</v>
      </c>
      <c r="S60" s="61" t="s">
        <v>132</v>
      </c>
      <c r="T60" s="119" t="s">
        <v>365</v>
      </c>
      <c r="U60" s="15"/>
      <c r="V60" s="15"/>
      <c r="W60" s="15"/>
      <c r="X60" s="15"/>
      <c r="Y60" s="19"/>
      <c r="AA60" s="23"/>
      <c r="AC60" s="24">
        <v>6</v>
      </c>
      <c r="AD60" s="15" t="s">
        <v>140</v>
      </c>
      <c r="AE60" s="15"/>
      <c r="AF60" s="15"/>
      <c r="AG60" s="19"/>
    </row>
    <row r="61" spans="3:33" x14ac:dyDescent="0.3">
      <c r="C61" s="14"/>
      <c r="D61" s="15"/>
      <c r="E61" s="15"/>
      <c r="F61" s="15"/>
      <c r="G61" s="15" t="s">
        <v>104</v>
      </c>
      <c r="H61" s="25" t="s">
        <v>43</v>
      </c>
      <c r="I61" s="68" t="s">
        <v>46</v>
      </c>
      <c r="J61" s="23"/>
      <c r="L61" s="14"/>
      <c r="M61" s="15"/>
      <c r="N61" s="15"/>
      <c r="O61" s="15"/>
      <c r="P61" s="15"/>
      <c r="Q61" s="15"/>
      <c r="R61" s="15"/>
      <c r="S61" s="87"/>
      <c r="T61" s="87"/>
      <c r="U61" s="15"/>
      <c r="V61" s="15"/>
      <c r="W61" s="15"/>
      <c r="X61" s="15"/>
      <c r="Y61" s="19"/>
      <c r="AA61" s="23"/>
      <c r="AC61" s="54" t="s">
        <v>39</v>
      </c>
      <c r="AD61" s="15" t="s">
        <v>102</v>
      </c>
      <c r="AE61" s="15"/>
      <c r="AF61" s="15"/>
      <c r="AG61" s="19"/>
    </row>
    <row r="62" spans="3:33" x14ac:dyDescent="0.3">
      <c r="C62" s="14"/>
      <c r="D62" s="15"/>
      <c r="E62" s="15"/>
      <c r="F62" s="15"/>
      <c r="G62" s="27" t="s">
        <v>107</v>
      </c>
      <c r="H62" s="25" t="s">
        <v>44</v>
      </c>
      <c r="J62" s="23"/>
      <c r="L62" s="14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9"/>
      <c r="AA62" s="23"/>
      <c r="AB62" s="68" t="s">
        <v>46</v>
      </c>
      <c r="AC62" s="26" t="s">
        <v>40</v>
      </c>
      <c r="AD62" s="15" t="s">
        <v>104</v>
      </c>
      <c r="AE62" s="15"/>
      <c r="AF62" s="15"/>
      <c r="AG62" s="19"/>
    </row>
    <row r="63" spans="3:33" ht="27" x14ac:dyDescent="0.3">
      <c r="C63" s="14"/>
      <c r="D63" s="15"/>
      <c r="E63" s="15"/>
      <c r="F63" s="30" t="s">
        <v>123</v>
      </c>
      <c r="G63" s="38" t="s">
        <v>161</v>
      </c>
      <c r="H63" s="31" t="s">
        <v>124</v>
      </c>
      <c r="J63" s="23"/>
      <c r="L63" s="14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9"/>
      <c r="AA63" s="23"/>
      <c r="AC63" s="26" t="s">
        <v>41</v>
      </c>
      <c r="AD63" s="27" t="s">
        <v>107</v>
      </c>
      <c r="AE63" s="15"/>
      <c r="AF63" s="15"/>
      <c r="AG63" s="19"/>
    </row>
    <row r="64" spans="3:33" ht="50" x14ac:dyDescent="0.3">
      <c r="C64" s="14"/>
      <c r="D64" s="15"/>
      <c r="E64" s="15"/>
      <c r="F64" s="15"/>
      <c r="G64" s="15"/>
      <c r="H64" s="19"/>
      <c r="J64" s="23"/>
      <c r="L64" s="14"/>
      <c r="M64" s="88" t="s">
        <v>180</v>
      </c>
      <c r="N64" s="90">
        <v>8</v>
      </c>
      <c r="O64" s="15"/>
      <c r="P64" s="15"/>
      <c r="Q64" s="118" t="s">
        <v>356</v>
      </c>
      <c r="R64" s="75">
        <v>2</v>
      </c>
      <c r="S64" s="118" t="s">
        <v>372</v>
      </c>
      <c r="T64" s="118" t="s">
        <v>349</v>
      </c>
      <c r="U64" s="15"/>
      <c r="V64" s="15"/>
      <c r="W64" s="15"/>
      <c r="X64" s="15"/>
      <c r="Y64" s="19"/>
      <c r="AA64" s="23"/>
      <c r="AC64" s="24" t="s">
        <v>49</v>
      </c>
      <c r="AD64" s="38" t="s">
        <v>129</v>
      </c>
      <c r="AE64" s="7" t="s">
        <v>50</v>
      </c>
      <c r="AF64" s="15"/>
      <c r="AG64" s="19"/>
    </row>
    <row r="65" spans="3:33" x14ac:dyDescent="0.3">
      <c r="C65" s="14"/>
      <c r="D65" s="15"/>
      <c r="E65" s="15"/>
      <c r="F65" s="15"/>
      <c r="G65" s="15" t="s">
        <v>142</v>
      </c>
      <c r="H65" s="19" t="s">
        <v>147</v>
      </c>
      <c r="J65" s="23"/>
      <c r="L65" s="14"/>
      <c r="M65" s="89" t="s">
        <v>181</v>
      </c>
      <c r="N65" s="90">
        <v>16</v>
      </c>
      <c r="O65" s="15"/>
      <c r="P65" s="15"/>
      <c r="Q65" s="61" t="s">
        <v>63</v>
      </c>
      <c r="R65" s="119" t="s">
        <v>342</v>
      </c>
      <c r="S65" s="61" t="s">
        <v>63</v>
      </c>
      <c r="T65" s="57" t="s">
        <v>64</v>
      </c>
      <c r="U65" s="15"/>
      <c r="V65" s="15"/>
      <c r="W65" s="15"/>
      <c r="X65" s="15"/>
      <c r="Y65" s="19"/>
      <c r="Z65" s="39"/>
      <c r="AA65" s="23"/>
      <c r="AC65" s="14"/>
      <c r="AD65" s="15"/>
      <c r="AE65" s="15"/>
      <c r="AF65" s="15"/>
      <c r="AG65" s="19"/>
    </row>
    <row r="66" spans="3:33" x14ac:dyDescent="0.3">
      <c r="C66" s="14"/>
      <c r="D66" s="15"/>
      <c r="E66" s="15"/>
      <c r="F66" s="21"/>
      <c r="G66" s="15" t="s">
        <v>140</v>
      </c>
      <c r="H66" s="22"/>
      <c r="J66" s="23"/>
      <c r="L66" s="14"/>
      <c r="M66" s="15"/>
      <c r="N66" s="15"/>
      <c r="O66" s="15"/>
      <c r="P66" s="15"/>
      <c r="Q66" s="61" t="s">
        <v>131</v>
      </c>
      <c r="R66" s="57" t="s">
        <v>75</v>
      </c>
      <c r="S66" s="61" t="s">
        <v>131</v>
      </c>
      <c r="T66" s="57" t="s">
        <v>71</v>
      </c>
      <c r="U66" s="15"/>
      <c r="V66" s="15"/>
      <c r="W66" s="15"/>
      <c r="X66" s="15"/>
      <c r="Y66" s="19"/>
      <c r="AA66" s="23"/>
      <c r="AC66" s="41" t="s">
        <v>157</v>
      </c>
      <c r="AD66" s="15" t="s">
        <v>142</v>
      </c>
      <c r="AE66" s="15"/>
      <c r="AF66" s="15"/>
      <c r="AG66" s="19"/>
    </row>
    <row r="67" spans="3:33" x14ac:dyDescent="0.3">
      <c r="C67" s="14"/>
      <c r="D67" s="15"/>
      <c r="E67" s="15"/>
      <c r="F67" s="15"/>
      <c r="G67" s="15" t="s">
        <v>102</v>
      </c>
      <c r="H67" s="52"/>
      <c r="J67" s="23"/>
      <c r="L67" s="14"/>
      <c r="M67" s="15"/>
      <c r="N67" s="15"/>
      <c r="O67" s="15"/>
      <c r="P67" s="15"/>
      <c r="Q67" s="61" t="s">
        <v>132</v>
      </c>
      <c r="R67" s="119" t="s">
        <v>367</v>
      </c>
      <c r="S67" s="61" t="s">
        <v>132</v>
      </c>
      <c r="T67" s="57" t="s">
        <v>407</v>
      </c>
      <c r="U67" s="15"/>
      <c r="V67" s="15"/>
      <c r="W67" s="15"/>
      <c r="X67" s="15"/>
      <c r="Y67" s="19"/>
      <c r="AA67" s="23"/>
      <c r="AC67" s="24"/>
      <c r="AD67" s="15" t="s">
        <v>140</v>
      </c>
      <c r="AE67" s="15"/>
      <c r="AF67" s="15"/>
      <c r="AG67" s="19"/>
    </row>
    <row r="68" spans="3:33" ht="12.75" customHeight="1" x14ac:dyDescent="0.3">
      <c r="C68" s="14"/>
      <c r="D68" s="15"/>
      <c r="E68" s="15"/>
      <c r="F68" s="15"/>
      <c r="G68" s="15" t="s">
        <v>104</v>
      </c>
      <c r="H68" s="25"/>
      <c r="J68" s="23"/>
      <c r="L68" s="14"/>
      <c r="M68" s="15"/>
      <c r="N68" s="15"/>
      <c r="O68" s="15"/>
      <c r="P68" s="15"/>
      <c r="Q68" s="87"/>
      <c r="R68" s="87"/>
      <c r="S68" s="15"/>
      <c r="T68" s="15"/>
      <c r="U68" s="15"/>
      <c r="V68" s="15"/>
      <c r="W68" s="15"/>
      <c r="X68" s="15"/>
      <c r="Y68" s="19"/>
      <c r="AA68" s="23"/>
      <c r="AC68" s="54"/>
      <c r="AD68" s="15" t="s">
        <v>102</v>
      </c>
      <c r="AE68" s="15"/>
      <c r="AF68" s="15"/>
      <c r="AG68" s="19"/>
    </row>
    <row r="69" spans="3:33" x14ac:dyDescent="0.3">
      <c r="C69" s="14"/>
      <c r="D69" s="15"/>
      <c r="E69" s="15"/>
      <c r="F69" s="15"/>
      <c r="G69" s="27" t="s">
        <v>107</v>
      </c>
      <c r="H69" s="25"/>
      <c r="J69" s="23"/>
      <c r="L69" s="14"/>
      <c r="M69" s="15"/>
      <c r="N69" s="15"/>
      <c r="O69" s="15"/>
      <c r="P69" s="15"/>
      <c r="Q69" s="15"/>
      <c r="R69" s="15"/>
      <c r="S69" s="61" t="s">
        <v>63</v>
      </c>
      <c r="T69" s="119" t="s">
        <v>347</v>
      </c>
      <c r="U69" s="15"/>
      <c r="V69" s="15"/>
      <c r="W69" s="15"/>
      <c r="X69" s="15"/>
      <c r="Y69" s="19"/>
      <c r="AA69" s="23"/>
      <c r="AC69" s="26"/>
      <c r="AD69" s="15" t="s">
        <v>104</v>
      </c>
      <c r="AE69" s="15"/>
      <c r="AF69" s="15"/>
      <c r="AG69" s="19"/>
    </row>
    <row r="70" spans="3:33" ht="27" x14ac:dyDescent="0.3">
      <c r="C70" s="14"/>
      <c r="D70" s="15"/>
      <c r="E70" s="15"/>
      <c r="F70" s="30" t="s">
        <v>123</v>
      </c>
      <c r="G70" s="38" t="s">
        <v>161</v>
      </c>
      <c r="H70" s="31" t="s">
        <v>56</v>
      </c>
      <c r="J70" s="23"/>
      <c r="L70" s="14"/>
      <c r="M70" s="15"/>
      <c r="N70" s="15"/>
      <c r="O70" s="15"/>
      <c r="P70" s="15"/>
      <c r="Q70" s="15"/>
      <c r="R70" s="15"/>
      <c r="S70" s="61" t="s">
        <v>131</v>
      </c>
      <c r="T70" s="57" t="s">
        <v>74</v>
      </c>
      <c r="U70" s="15"/>
      <c r="V70" s="15"/>
      <c r="W70" s="15"/>
      <c r="X70" s="15"/>
      <c r="Y70" s="19"/>
      <c r="AA70" s="23"/>
      <c r="AC70" s="26"/>
      <c r="AD70" s="27" t="s">
        <v>107</v>
      </c>
      <c r="AE70" s="15"/>
      <c r="AF70" s="15"/>
      <c r="AG70" s="19"/>
    </row>
    <row r="71" spans="3:33" ht="27.5" thickBot="1" x14ac:dyDescent="0.35">
      <c r="C71" s="35"/>
      <c r="D71" s="33"/>
      <c r="E71" s="33"/>
      <c r="F71" s="33"/>
      <c r="G71" s="33"/>
      <c r="H71" s="34" t="s">
        <v>149</v>
      </c>
      <c r="J71" s="23"/>
      <c r="K71" s="15"/>
      <c r="L71" s="14"/>
      <c r="M71" s="15"/>
      <c r="N71" s="15"/>
      <c r="O71" s="15"/>
      <c r="P71" s="15"/>
      <c r="Q71" s="15"/>
      <c r="R71" s="15"/>
      <c r="S71" s="61" t="s">
        <v>132</v>
      </c>
      <c r="T71" s="119" t="s">
        <v>368</v>
      </c>
      <c r="U71" s="15"/>
      <c r="V71" s="15"/>
      <c r="W71" s="15"/>
      <c r="X71" s="15"/>
      <c r="Y71" s="19"/>
      <c r="Z71" s="15"/>
      <c r="AA71" s="23"/>
      <c r="AC71" s="24" t="s">
        <v>58</v>
      </c>
      <c r="AD71" s="38" t="s">
        <v>129</v>
      </c>
      <c r="AE71" s="7" t="s">
        <v>59</v>
      </c>
      <c r="AF71" s="15"/>
      <c r="AG71" s="19"/>
    </row>
    <row r="72" spans="3:33" ht="14" thickBot="1" x14ac:dyDescent="0.35">
      <c r="F72" s="15"/>
      <c r="G72" s="15"/>
      <c r="H72" s="15"/>
      <c r="J72" s="23"/>
      <c r="L72" s="14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9"/>
      <c r="Z72" s="15"/>
      <c r="AA72" s="23"/>
      <c r="AC72" s="35"/>
      <c r="AD72" s="33"/>
      <c r="AE72" s="33"/>
      <c r="AF72" s="33"/>
      <c r="AG72" s="43" t="s">
        <v>149</v>
      </c>
    </row>
    <row r="73" spans="3:33" x14ac:dyDescent="0.3">
      <c r="J73" s="23"/>
      <c r="L73" s="14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9"/>
      <c r="Z73" s="15"/>
      <c r="AA73" s="23"/>
      <c r="AD73" s="58"/>
      <c r="AE73" s="58"/>
    </row>
    <row r="74" spans="3:33" ht="50" x14ac:dyDescent="0.3">
      <c r="J74" s="23"/>
      <c r="L74" s="14"/>
      <c r="M74" s="88" t="s">
        <v>180</v>
      </c>
      <c r="N74" s="90">
        <v>8</v>
      </c>
      <c r="O74" s="15"/>
      <c r="P74" s="15"/>
      <c r="Q74" s="118" t="s">
        <v>357</v>
      </c>
      <c r="R74" s="75">
        <v>4</v>
      </c>
      <c r="S74" s="118" t="s">
        <v>373</v>
      </c>
      <c r="T74" s="118" t="s">
        <v>350</v>
      </c>
      <c r="U74" s="15"/>
      <c r="V74" s="15"/>
      <c r="W74" s="15"/>
      <c r="X74" s="15"/>
      <c r="Y74" s="19"/>
      <c r="Z74" s="15"/>
      <c r="AA74" s="23"/>
    </row>
    <row r="75" spans="3:33" ht="12.75" customHeight="1" x14ac:dyDescent="0.3">
      <c r="J75" s="23"/>
      <c r="K75" s="15"/>
      <c r="L75" s="14"/>
      <c r="M75" s="89" t="s">
        <v>181</v>
      </c>
      <c r="N75" s="90">
        <v>16</v>
      </c>
      <c r="O75" s="15"/>
      <c r="P75" s="15"/>
      <c r="Q75" s="61" t="s">
        <v>63</v>
      </c>
      <c r="R75" s="119" t="s">
        <v>346</v>
      </c>
      <c r="S75" s="61" t="s">
        <v>63</v>
      </c>
      <c r="T75" s="119" t="s">
        <v>64</v>
      </c>
      <c r="U75" s="15"/>
      <c r="V75" s="15"/>
      <c r="W75" s="15"/>
      <c r="X75" s="15"/>
      <c r="Y75" s="19"/>
      <c r="Z75" s="15"/>
      <c r="AA75" s="23"/>
    </row>
    <row r="76" spans="3:33" x14ac:dyDescent="0.3">
      <c r="J76" s="23"/>
      <c r="K76" s="15"/>
      <c r="L76" s="14"/>
      <c r="M76" s="15"/>
      <c r="N76" s="15"/>
      <c r="O76" s="15"/>
      <c r="P76" s="15"/>
      <c r="Q76" s="61" t="s">
        <v>131</v>
      </c>
      <c r="R76" s="57" t="s">
        <v>74</v>
      </c>
      <c r="S76" s="61" t="s">
        <v>131</v>
      </c>
      <c r="T76" s="57" t="s">
        <v>71</v>
      </c>
      <c r="U76" s="15"/>
      <c r="V76" s="15"/>
      <c r="W76" s="15"/>
      <c r="X76" s="15"/>
      <c r="Y76" s="19"/>
      <c r="Z76" s="15"/>
      <c r="AA76" s="23"/>
    </row>
    <row r="77" spans="3:33" x14ac:dyDescent="0.3">
      <c r="J77" s="23"/>
      <c r="K77" s="15"/>
      <c r="L77" s="14"/>
      <c r="M77" s="15"/>
      <c r="N77" s="15"/>
      <c r="O77" s="15"/>
      <c r="P77" s="15"/>
      <c r="Q77" s="61" t="s">
        <v>132</v>
      </c>
      <c r="R77" s="119" t="s">
        <v>369</v>
      </c>
      <c r="S77" s="61" t="s">
        <v>132</v>
      </c>
      <c r="T77" s="57" t="s">
        <v>406</v>
      </c>
      <c r="U77" s="15"/>
      <c r="V77" s="15"/>
      <c r="W77" s="15"/>
      <c r="X77" s="15"/>
      <c r="Y77" s="19"/>
      <c r="Z77" s="15"/>
      <c r="AA77" s="23"/>
    </row>
    <row r="78" spans="3:33" x14ac:dyDescent="0.3">
      <c r="J78" s="23"/>
      <c r="K78" s="15"/>
      <c r="L78" s="14"/>
      <c r="M78" s="15"/>
      <c r="N78" s="15"/>
      <c r="O78" s="15"/>
      <c r="P78" s="15"/>
      <c r="Q78" s="87"/>
      <c r="R78" s="87"/>
      <c r="S78" s="15"/>
      <c r="T78" s="15"/>
      <c r="U78" s="15"/>
      <c r="V78" s="15"/>
      <c r="W78" s="15"/>
      <c r="X78" s="15"/>
      <c r="Y78" s="19"/>
      <c r="Z78" s="15"/>
      <c r="AA78" s="23"/>
    </row>
    <row r="79" spans="3:33" x14ac:dyDescent="0.3">
      <c r="J79" s="23"/>
      <c r="K79" s="15"/>
      <c r="L79" s="14"/>
      <c r="M79" s="15"/>
      <c r="N79" s="15"/>
      <c r="O79" s="15"/>
      <c r="P79" s="15"/>
      <c r="Q79" s="87"/>
      <c r="R79" s="87"/>
      <c r="S79" s="87"/>
      <c r="T79" s="87"/>
      <c r="U79" s="15"/>
      <c r="V79" s="15"/>
      <c r="W79" s="15"/>
      <c r="X79" s="15"/>
      <c r="Y79" s="19"/>
      <c r="Z79" s="15"/>
      <c r="AA79" s="23"/>
    </row>
    <row r="80" spans="3:33" ht="27" x14ac:dyDescent="0.3">
      <c r="J80" s="23"/>
      <c r="K80" s="15"/>
      <c r="L80" s="14"/>
      <c r="M80" s="88" t="s">
        <v>180</v>
      </c>
      <c r="N80" s="90">
        <v>8</v>
      </c>
      <c r="O80" s="15"/>
      <c r="P80" s="15"/>
      <c r="Q80" s="118" t="s">
        <v>360</v>
      </c>
      <c r="R80" s="75">
        <v>2</v>
      </c>
      <c r="S80" s="118" t="s">
        <v>374</v>
      </c>
      <c r="T80" s="118" t="s">
        <v>351</v>
      </c>
      <c r="U80" s="15"/>
      <c r="V80" s="15"/>
      <c r="W80" s="15"/>
      <c r="X80" s="15"/>
      <c r="Y80" s="19"/>
      <c r="Z80" s="15"/>
      <c r="AA80" s="23"/>
    </row>
    <row r="81" spans="10:27" x14ac:dyDescent="0.3">
      <c r="J81" s="23"/>
      <c r="K81" s="15"/>
      <c r="L81" s="14"/>
      <c r="M81" s="89" t="s">
        <v>181</v>
      </c>
      <c r="N81" s="90">
        <v>16</v>
      </c>
      <c r="O81" s="15"/>
      <c r="P81" s="15"/>
      <c r="Q81" s="15"/>
      <c r="R81" s="15"/>
      <c r="S81" s="61" t="s">
        <v>63</v>
      </c>
      <c r="T81" s="57" t="s">
        <v>393</v>
      </c>
      <c r="U81" s="15"/>
      <c r="V81" s="15"/>
      <c r="W81" s="15"/>
      <c r="X81" s="15"/>
      <c r="Y81" s="19"/>
      <c r="Z81" s="15"/>
      <c r="AA81" s="23"/>
    </row>
    <row r="82" spans="10:27" ht="12.75" customHeight="1" x14ac:dyDescent="0.3">
      <c r="J82" s="23"/>
      <c r="K82" s="15"/>
      <c r="L82" s="14"/>
      <c r="M82" s="15"/>
      <c r="N82" s="15"/>
      <c r="O82" s="15"/>
      <c r="P82" s="15"/>
      <c r="Q82" s="15"/>
      <c r="R82" s="15"/>
      <c r="S82" s="61" t="s">
        <v>131</v>
      </c>
      <c r="T82" s="57" t="s">
        <v>71</v>
      </c>
      <c r="U82" s="15"/>
      <c r="V82" s="15"/>
      <c r="W82" s="15"/>
      <c r="X82" s="15"/>
      <c r="Y82" s="19"/>
      <c r="AA82" s="23"/>
    </row>
    <row r="83" spans="10:27" x14ac:dyDescent="0.3">
      <c r="J83" s="23"/>
      <c r="L83" s="14"/>
      <c r="M83" s="15"/>
      <c r="N83" s="15"/>
      <c r="O83" s="15"/>
      <c r="P83" s="15"/>
      <c r="Q83" s="15"/>
      <c r="R83" s="15"/>
      <c r="S83" s="61" t="s">
        <v>132</v>
      </c>
      <c r="T83" s="57" t="s">
        <v>388</v>
      </c>
      <c r="U83" s="15"/>
      <c r="V83" s="15"/>
      <c r="W83" s="15"/>
      <c r="X83" s="15"/>
      <c r="Y83" s="19"/>
      <c r="AA83" s="23"/>
    </row>
    <row r="84" spans="10:27" x14ac:dyDescent="0.3">
      <c r="J84" s="23"/>
      <c r="K84" s="15"/>
      <c r="L84" s="14"/>
      <c r="M84" s="15"/>
      <c r="N84" s="15"/>
      <c r="O84" s="15"/>
      <c r="P84" s="15"/>
      <c r="Q84" s="87"/>
      <c r="R84" s="87"/>
      <c r="S84" s="15"/>
      <c r="T84" s="15"/>
      <c r="U84" s="15"/>
      <c r="V84" s="15"/>
      <c r="W84" s="15"/>
      <c r="X84" s="15"/>
      <c r="Y84" s="19"/>
      <c r="AA84" s="23"/>
    </row>
    <row r="85" spans="10:27" x14ac:dyDescent="0.3">
      <c r="J85" s="23"/>
      <c r="K85" s="15"/>
      <c r="L85" s="14"/>
      <c r="M85" s="15"/>
      <c r="N85" s="15"/>
      <c r="O85" s="15"/>
      <c r="P85" s="15"/>
      <c r="Q85" s="87"/>
      <c r="R85" s="87"/>
      <c r="S85" s="61" t="s">
        <v>63</v>
      </c>
      <c r="T85" s="119" t="s">
        <v>380</v>
      </c>
      <c r="U85" s="15"/>
      <c r="V85" s="15"/>
      <c r="W85" s="15"/>
      <c r="X85" s="15"/>
      <c r="Y85" s="19"/>
      <c r="AA85" s="23"/>
    </row>
    <row r="86" spans="10:27" x14ac:dyDescent="0.3">
      <c r="J86" s="23"/>
      <c r="K86" s="15"/>
      <c r="L86" s="14"/>
      <c r="M86" s="15"/>
      <c r="N86" s="15"/>
      <c r="O86" s="15"/>
      <c r="P86" s="15"/>
      <c r="Q86" s="15"/>
      <c r="R86" s="15"/>
      <c r="S86" s="61" t="s">
        <v>131</v>
      </c>
      <c r="T86" s="57" t="s">
        <v>68</v>
      </c>
      <c r="U86" s="15"/>
      <c r="V86" s="15"/>
      <c r="W86" s="15"/>
      <c r="X86" s="15"/>
      <c r="Y86" s="19"/>
      <c r="AA86" s="23"/>
    </row>
    <row r="87" spans="10:27" x14ac:dyDescent="0.3">
      <c r="J87" s="23"/>
      <c r="K87" s="15"/>
      <c r="L87" s="14"/>
      <c r="M87" s="15"/>
      <c r="N87" s="15"/>
      <c r="O87" s="15"/>
      <c r="P87" s="15"/>
      <c r="Q87" s="15"/>
      <c r="R87" s="15"/>
      <c r="S87" s="61" t="s">
        <v>132</v>
      </c>
      <c r="T87" s="119"/>
      <c r="U87" s="15"/>
      <c r="V87" s="15"/>
      <c r="W87" s="15"/>
      <c r="X87" s="15"/>
      <c r="Y87" s="19"/>
      <c r="AA87" s="23"/>
    </row>
    <row r="88" spans="10:27" x14ac:dyDescent="0.3">
      <c r="J88" s="23"/>
      <c r="K88" s="15"/>
      <c r="L88" s="14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9"/>
      <c r="AA88" s="23"/>
    </row>
    <row r="89" spans="10:27" ht="12.75" customHeight="1" x14ac:dyDescent="0.3">
      <c r="J89" s="23"/>
      <c r="K89" s="15"/>
      <c r="L89" s="14"/>
      <c r="M89" s="15"/>
      <c r="N89" s="91" t="s">
        <v>185</v>
      </c>
      <c r="O89" s="15"/>
      <c r="P89" s="91" t="s">
        <v>186</v>
      </c>
      <c r="Q89" s="15"/>
      <c r="R89" s="15"/>
      <c r="S89" s="15"/>
      <c r="T89" s="15"/>
      <c r="U89" s="15"/>
      <c r="V89" s="15"/>
      <c r="W89" s="15"/>
      <c r="X89" s="15"/>
      <c r="Y89" s="19"/>
      <c r="Z89" s="39"/>
      <c r="AA89" s="23"/>
    </row>
    <row r="90" spans="10:27" ht="40.5" x14ac:dyDescent="0.3">
      <c r="J90" s="23"/>
      <c r="K90" s="15"/>
      <c r="L90" s="14"/>
      <c r="M90" s="15"/>
      <c r="N90" s="15">
        <v>8</v>
      </c>
      <c r="O90" s="88" t="s">
        <v>180</v>
      </c>
      <c r="P90" s="90">
        <v>16</v>
      </c>
      <c r="Q90" s="118" t="s">
        <v>361</v>
      </c>
      <c r="R90" s="75">
        <f xml:space="preserve"> 4+1</f>
        <v>5</v>
      </c>
      <c r="S90" s="118" t="s">
        <v>375</v>
      </c>
      <c r="T90" s="118" t="s">
        <v>381</v>
      </c>
      <c r="U90" s="15"/>
      <c r="V90" s="15"/>
      <c r="W90" s="15"/>
      <c r="X90" s="15"/>
      <c r="Y90" s="19"/>
      <c r="AA90" s="23"/>
    </row>
    <row r="91" spans="10:27" ht="27" x14ac:dyDescent="0.3">
      <c r="J91" s="23"/>
      <c r="K91" s="15"/>
      <c r="L91" s="14"/>
      <c r="M91" s="15"/>
      <c r="N91" s="15">
        <v>16</v>
      </c>
      <c r="O91" s="89" t="s">
        <v>181</v>
      </c>
      <c r="P91" s="90">
        <v>16</v>
      </c>
      <c r="Q91" s="61" t="s">
        <v>63</v>
      </c>
      <c r="R91" s="154" t="s">
        <v>394</v>
      </c>
      <c r="S91" s="61" t="s">
        <v>63</v>
      </c>
      <c r="T91" s="57" t="s">
        <v>64</v>
      </c>
      <c r="U91" s="15"/>
      <c r="V91" s="15"/>
      <c r="W91" s="15"/>
      <c r="X91" s="15"/>
      <c r="Y91" s="19"/>
      <c r="AA91" s="23"/>
    </row>
    <row r="92" spans="10:27" x14ac:dyDescent="0.3">
      <c r="J92" s="23"/>
      <c r="K92" s="15"/>
      <c r="L92" s="14"/>
      <c r="M92" s="15"/>
      <c r="N92" s="15"/>
      <c r="O92" s="15"/>
      <c r="P92" s="15"/>
      <c r="Q92" s="61" t="s">
        <v>130</v>
      </c>
      <c r="R92" s="57" t="s">
        <v>276</v>
      </c>
      <c r="S92" s="61" t="s">
        <v>131</v>
      </c>
      <c r="T92" s="57" t="s">
        <v>71</v>
      </c>
      <c r="U92" s="15"/>
      <c r="V92" s="15"/>
      <c r="W92" s="15"/>
      <c r="X92" s="15"/>
      <c r="Y92" s="19"/>
      <c r="AA92" s="23"/>
    </row>
    <row r="93" spans="10:27" x14ac:dyDescent="0.3">
      <c r="J93" s="23"/>
      <c r="K93" s="15"/>
      <c r="L93" s="14"/>
      <c r="M93" s="15"/>
      <c r="N93" s="15"/>
      <c r="O93" s="15"/>
      <c r="P93" s="15"/>
      <c r="Q93" s="61" t="s">
        <v>144</v>
      </c>
      <c r="R93" s="57" t="s">
        <v>275</v>
      </c>
      <c r="S93" s="61" t="s">
        <v>132</v>
      </c>
      <c r="T93" s="57" t="s">
        <v>409</v>
      </c>
      <c r="U93" s="15"/>
      <c r="V93" s="15"/>
      <c r="W93" s="15"/>
      <c r="X93" s="15"/>
      <c r="Y93" s="19"/>
      <c r="AA93" s="23"/>
    </row>
    <row r="94" spans="10:27" x14ac:dyDescent="0.3">
      <c r="J94" s="23"/>
      <c r="K94" s="15"/>
      <c r="L94" s="14"/>
      <c r="M94" s="15"/>
      <c r="N94" s="15"/>
      <c r="O94" s="15"/>
      <c r="P94" s="15"/>
      <c r="Q94" s="61" t="s">
        <v>131</v>
      </c>
      <c r="R94" s="57" t="s">
        <v>74</v>
      </c>
      <c r="S94" s="15"/>
      <c r="T94" s="15"/>
      <c r="U94" s="15"/>
      <c r="V94" s="15"/>
      <c r="W94" s="15"/>
      <c r="X94" s="15"/>
      <c r="Y94" s="19"/>
      <c r="AA94" s="23"/>
    </row>
    <row r="95" spans="10:27" x14ac:dyDescent="0.3">
      <c r="J95" s="23"/>
      <c r="K95" s="15"/>
      <c r="L95" s="14">
        <f>2+2+10+4+2</f>
        <v>20</v>
      </c>
      <c r="M95" s="148" t="s">
        <v>354</v>
      </c>
      <c r="N95" s="15"/>
      <c r="O95" s="15"/>
      <c r="P95" s="15"/>
      <c r="Q95" s="61" t="s">
        <v>160</v>
      </c>
      <c r="R95" s="57" t="s">
        <v>6</v>
      </c>
      <c r="S95" s="61" t="s">
        <v>63</v>
      </c>
      <c r="T95" s="72" t="s">
        <v>172</v>
      </c>
      <c r="U95" s="15"/>
      <c r="V95" s="15"/>
      <c r="W95" s="15"/>
      <c r="X95" s="15"/>
      <c r="Y95" s="19"/>
      <c r="AA95" s="23"/>
    </row>
    <row r="96" spans="10:27" ht="12.75" customHeight="1" x14ac:dyDescent="0.3">
      <c r="J96" s="23"/>
      <c r="K96" s="15"/>
      <c r="L96" s="83" t="s">
        <v>34</v>
      </c>
      <c r="M96" s="15" t="s">
        <v>343</v>
      </c>
      <c r="N96" s="15"/>
      <c r="O96" s="15"/>
      <c r="P96" s="15"/>
      <c r="Q96" s="15"/>
      <c r="R96" s="15"/>
      <c r="S96" s="61" t="s">
        <v>131</v>
      </c>
      <c r="T96" s="57" t="s">
        <v>75</v>
      </c>
      <c r="U96" s="15"/>
      <c r="V96" s="15"/>
      <c r="W96" s="15"/>
      <c r="X96" s="15"/>
      <c r="Y96" s="19"/>
      <c r="AA96" s="23"/>
    </row>
    <row r="97" spans="10:27" x14ac:dyDescent="0.3">
      <c r="J97" s="23"/>
      <c r="K97" s="15"/>
      <c r="L97" s="83" t="s">
        <v>192</v>
      </c>
      <c r="M97" s="15" t="s">
        <v>144</v>
      </c>
      <c r="N97" s="15"/>
      <c r="O97" s="15"/>
      <c r="P97" s="15"/>
      <c r="Q97" s="15"/>
      <c r="R97" s="15"/>
      <c r="S97" s="61" t="s">
        <v>132</v>
      </c>
      <c r="T97" s="72" t="s">
        <v>239</v>
      </c>
      <c r="U97" s="15"/>
      <c r="V97" s="15"/>
      <c r="W97" s="15"/>
      <c r="X97" s="16" t="s">
        <v>175</v>
      </c>
      <c r="Y97" s="151">
        <v>0</v>
      </c>
      <c r="AA97" s="23"/>
    </row>
    <row r="98" spans="10:27" x14ac:dyDescent="0.3">
      <c r="J98" s="23"/>
      <c r="L98" s="83" t="s">
        <v>191</v>
      </c>
      <c r="M98" s="15" t="s">
        <v>54</v>
      </c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21" t="s">
        <v>177</v>
      </c>
      <c r="Y98" s="79">
        <v>18</v>
      </c>
      <c r="AA98" s="23"/>
    </row>
    <row r="99" spans="10:27" x14ac:dyDescent="0.3">
      <c r="J99" s="23"/>
      <c r="L99" s="80"/>
      <c r="M99" s="15" t="s">
        <v>132</v>
      </c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2" t="s">
        <v>178</v>
      </c>
      <c r="Y99" s="151">
        <f>SUM(R51,R64,R74,R80,R90)</f>
        <v>17</v>
      </c>
      <c r="AA99" s="23"/>
    </row>
    <row r="100" spans="10:27" ht="14" thickBot="1" x14ac:dyDescent="0.35">
      <c r="J100" s="23"/>
      <c r="L100" s="15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4"/>
      <c r="AA100" s="23"/>
    </row>
    <row r="101" spans="10:27" x14ac:dyDescent="0.3">
      <c r="J101" s="23"/>
      <c r="L101" s="153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32"/>
      <c r="AA101" s="23"/>
    </row>
    <row r="102" spans="10:27" ht="40.5" x14ac:dyDescent="0.3">
      <c r="J102" s="23"/>
      <c r="L102" s="14"/>
      <c r="M102" s="15"/>
      <c r="N102" s="15">
        <v>8</v>
      </c>
      <c r="O102" s="88" t="s">
        <v>180</v>
      </c>
      <c r="P102" s="90">
        <v>8</v>
      </c>
      <c r="Q102" s="118" t="s">
        <v>358</v>
      </c>
      <c r="R102" s="75">
        <f>2+2</f>
        <v>4</v>
      </c>
      <c r="S102" s="118" t="s">
        <v>376</v>
      </c>
      <c r="T102" s="118" t="s">
        <v>382</v>
      </c>
      <c r="U102" s="15"/>
      <c r="V102" s="15"/>
      <c r="W102" s="15"/>
      <c r="X102" s="15"/>
      <c r="Y102" s="19"/>
      <c r="AA102" s="23"/>
    </row>
    <row r="103" spans="10:27" ht="12.75" customHeight="1" x14ac:dyDescent="0.3">
      <c r="J103" s="23"/>
      <c r="L103" s="14"/>
      <c r="M103" s="15"/>
      <c r="N103" s="15">
        <v>16</v>
      </c>
      <c r="O103" s="89" t="s">
        <v>181</v>
      </c>
      <c r="P103" s="90">
        <v>16</v>
      </c>
      <c r="Q103" s="61" t="s">
        <v>63</v>
      </c>
      <c r="R103" s="72" t="s">
        <v>172</v>
      </c>
      <c r="S103" s="61" t="s">
        <v>63</v>
      </c>
      <c r="T103" s="57" t="s">
        <v>64</v>
      </c>
      <c r="U103" s="15"/>
      <c r="V103" s="15"/>
      <c r="W103" s="15"/>
      <c r="X103" s="15"/>
      <c r="Y103" s="19"/>
      <c r="AA103" s="23"/>
    </row>
    <row r="104" spans="10:27" x14ac:dyDescent="0.3">
      <c r="J104" s="23"/>
      <c r="L104" s="14"/>
      <c r="M104" s="15"/>
      <c r="N104" s="15"/>
      <c r="O104" s="15"/>
      <c r="P104" s="15"/>
      <c r="Q104" s="61" t="s">
        <v>130</v>
      </c>
      <c r="R104" s="57" t="s">
        <v>67</v>
      </c>
      <c r="S104" s="61" t="s">
        <v>131</v>
      </c>
      <c r="T104" s="57" t="s">
        <v>71</v>
      </c>
      <c r="U104" s="15"/>
      <c r="V104" s="15"/>
      <c r="W104" s="15"/>
      <c r="X104" s="15"/>
      <c r="Y104" s="19"/>
      <c r="AA104" s="23"/>
    </row>
    <row r="105" spans="10:27" x14ac:dyDescent="0.3">
      <c r="J105" s="23"/>
      <c r="L105" s="14"/>
      <c r="M105" s="15"/>
      <c r="N105" s="15"/>
      <c r="O105" s="15"/>
      <c r="P105" s="15"/>
      <c r="Q105" s="61" t="s">
        <v>144</v>
      </c>
      <c r="R105" s="57" t="s">
        <v>391</v>
      </c>
      <c r="S105" s="61" t="s">
        <v>132</v>
      </c>
      <c r="T105" s="72" t="s">
        <v>314</v>
      </c>
      <c r="U105" s="15"/>
      <c r="V105" s="15"/>
      <c r="W105" s="15"/>
      <c r="X105" s="15"/>
      <c r="Y105" s="19"/>
      <c r="AA105" s="23"/>
    </row>
    <row r="106" spans="10:27" x14ac:dyDescent="0.3">
      <c r="J106" s="23"/>
      <c r="L106" s="14"/>
      <c r="M106" s="15"/>
      <c r="N106" s="15"/>
      <c r="O106" s="15"/>
      <c r="P106" s="15"/>
      <c r="Q106" s="61" t="s">
        <v>131</v>
      </c>
      <c r="R106" s="57" t="s">
        <v>392</v>
      </c>
      <c r="S106" s="15"/>
      <c r="T106" s="15"/>
      <c r="U106" s="15"/>
      <c r="V106" s="15"/>
      <c r="W106" s="15"/>
      <c r="X106" s="15"/>
      <c r="Y106" s="19"/>
      <c r="AA106" s="23"/>
    </row>
    <row r="107" spans="10:27" x14ac:dyDescent="0.3">
      <c r="J107" s="23"/>
      <c r="L107" s="14"/>
      <c r="M107" s="15"/>
      <c r="N107" s="15"/>
      <c r="O107" s="15"/>
      <c r="P107" s="15"/>
      <c r="Q107" s="61" t="s">
        <v>160</v>
      </c>
      <c r="R107" s="57" t="s">
        <v>240</v>
      </c>
      <c r="S107" s="61" t="s">
        <v>63</v>
      </c>
      <c r="T107" s="72" t="s">
        <v>173</v>
      </c>
      <c r="U107" s="15"/>
      <c r="V107" s="15"/>
      <c r="W107" s="15"/>
      <c r="X107" s="15"/>
      <c r="Y107" s="19"/>
      <c r="AA107" s="23"/>
    </row>
    <row r="108" spans="10:27" x14ac:dyDescent="0.3">
      <c r="J108" s="23"/>
      <c r="L108" s="14"/>
      <c r="M108" s="15"/>
      <c r="N108" s="15"/>
      <c r="O108" s="15"/>
      <c r="P108" s="15"/>
      <c r="Q108" s="15"/>
      <c r="R108" s="15"/>
      <c r="S108" s="61" t="s">
        <v>131</v>
      </c>
      <c r="T108" s="57" t="s">
        <v>68</v>
      </c>
      <c r="U108" s="15"/>
      <c r="V108" s="15"/>
      <c r="W108" s="15"/>
      <c r="X108" s="15"/>
      <c r="Y108" s="19"/>
      <c r="AA108" s="23"/>
    </row>
    <row r="109" spans="10:27" x14ac:dyDescent="0.3">
      <c r="J109" s="23"/>
      <c r="L109" s="14"/>
      <c r="M109" s="15"/>
      <c r="N109" s="15"/>
      <c r="O109" s="15"/>
      <c r="P109" s="15"/>
      <c r="Q109" s="15"/>
      <c r="R109" s="15"/>
      <c r="S109" s="61" t="s">
        <v>132</v>
      </c>
      <c r="T109" s="72" t="s">
        <v>316</v>
      </c>
      <c r="U109" s="15"/>
      <c r="V109" s="15"/>
      <c r="W109" s="15"/>
      <c r="X109" s="15"/>
      <c r="Y109" s="79"/>
      <c r="AA109" s="23"/>
    </row>
    <row r="110" spans="10:27" x14ac:dyDescent="0.3">
      <c r="J110" s="23"/>
      <c r="L110" s="14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21"/>
      <c r="Y110" s="79"/>
      <c r="AA110" s="23"/>
    </row>
    <row r="111" spans="10:27" x14ac:dyDescent="0.3">
      <c r="J111" s="23"/>
      <c r="L111" s="14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21"/>
      <c r="Y111" s="79"/>
      <c r="AA111" s="23"/>
    </row>
    <row r="112" spans="10:27" ht="54" x14ac:dyDescent="0.3">
      <c r="J112" s="23"/>
      <c r="L112" s="14"/>
      <c r="M112" s="15"/>
      <c r="N112" s="15">
        <v>8</v>
      </c>
      <c r="O112" s="88" t="s">
        <v>180</v>
      </c>
      <c r="P112" s="90">
        <v>32</v>
      </c>
      <c r="Q112" s="118" t="s">
        <v>359</v>
      </c>
      <c r="R112" s="75">
        <f>2+6</f>
        <v>8</v>
      </c>
      <c r="S112" s="118" t="s">
        <v>377</v>
      </c>
      <c r="T112" s="118" t="s">
        <v>383</v>
      </c>
      <c r="U112" s="15"/>
      <c r="V112" s="15"/>
      <c r="W112" s="15"/>
      <c r="X112" s="15"/>
      <c r="Y112" s="19"/>
      <c r="AA112" s="23"/>
    </row>
    <row r="113" spans="10:27" x14ac:dyDescent="0.3">
      <c r="J113" s="23"/>
      <c r="L113" s="14"/>
      <c r="M113" s="15"/>
      <c r="N113" s="15">
        <v>16</v>
      </c>
      <c r="O113" s="89" t="s">
        <v>181</v>
      </c>
      <c r="P113" s="90">
        <v>16</v>
      </c>
      <c r="Q113" s="61" t="s">
        <v>63</v>
      </c>
      <c r="R113" s="72" t="s">
        <v>173</v>
      </c>
      <c r="S113" s="61" t="s">
        <v>63</v>
      </c>
      <c r="T113" s="57" t="s">
        <v>64</v>
      </c>
      <c r="U113" s="15"/>
      <c r="V113" s="15"/>
      <c r="W113" s="15"/>
      <c r="X113" s="15"/>
      <c r="Y113" s="19"/>
      <c r="AA113" s="23"/>
    </row>
    <row r="114" spans="10:27" x14ac:dyDescent="0.3">
      <c r="J114" s="23"/>
      <c r="L114" s="14"/>
      <c r="M114" s="15"/>
      <c r="N114" s="15"/>
      <c r="O114" s="15"/>
      <c r="P114" s="15"/>
      <c r="Q114" s="61" t="s">
        <v>131</v>
      </c>
      <c r="R114" s="57" t="s">
        <v>392</v>
      </c>
      <c r="S114" s="61" t="s">
        <v>131</v>
      </c>
      <c r="T114" s="57" t="s">
        <v>71</v>
      </c>
      <c r="U114" s="15"/>
      <c r="V114" s="15"/>
      <c r="W114" s="15"/>
      <c r="X114" s="15"/>
      <c r="Y114" s="19"/>
      <c r="AA114" s="23"/>
    </row>
    <row r="115" spans="10:27" x14ac:dyDescent="0.3">
      <c r="J115" s="23"/>
      <c r="L115" s="14"/>
      <c r="M115" s="15"/>
      <c r="N115" s="15"/>
      <c r="O115" s="15"/>
      <c r="P115" s="15"/>
      <c r="Q115" s="61" t="s">
        <v>132</v>
      </c>
      <c r="R115" s="57" t="s">
        <v>317</v>
      </c>
      <c r="S115" s="61" t="s">
        <v>132</v>
      </c>
      <c r="T115" s="57" t="s">
        <v>315</v>
      </c>
      <c r="U115" s="15"/>
      <c r="V115" s="15"/>
      <c r="W115" s="15"/>
      <c r="X115" s="15"/>
      <c r="Y115" s="19"/>
      <c r="AA115" s="23"/>
    </row>
    <row r="116" spans="10:27" x14ac:dyDescent="0.3">
      <c r="J116" s="23"/>
      <c r="L116" s="14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9"/>
      <c r="AA116" s="23"/>
    </row>
    <row r="117" spans="10:27" x14ac:dyDescent="0.3">
      <c r="J117" s="23"/>
      <c r="L117" s="14"/>
      <c r="M117" s="15"/>
      <c r="N117" s="15"/>
      <c r="O117" s="15"/>
      <c r="P117" s="15"/>
      <c r="Q117" s="61" t="s">
        <v>63</v>
      </c>
      <c r="R117" s="57" t="s">
        <v>305</v>
      </c>
      <c r="S117" s="61" t="s">
        <v>63</v>
      </c>
      <c r="T117" s="57" t="s">
        <v>157</v>
      </c>
      <c r="U117" s="15"/>
      <c r="V117" s="15"/>
      <c r="W117" s="15"/>
      <c r="X117" s="15"/>
      <c r="Y117" s="19"/>
      <c r="AA117" s="23"/>
    </row>
    <row r="118" spans="10:27" x14ac:dyDescent="0.3">
      <c r="J118" s="23"/>
      <c r="L118" s="14"/>
      <c r="M118" s="15"/>
      <c r="N118" s="15"/>
      <c r="O118" s="15"/>
      <c r="P118" s="15"/>
      <c r="Q118" s="61" t="s">
        <v>130</v>
      </c>
      <c r="R118" s="57" t="s">
        <v>403</v>
      </c>
      <c r="S118" s="61" t="s">
        <v>130</v>
      </c>
      <c r="T118" s="57" t="s">
        <v>72</v>
      </c>
      <c r="U118" s="15"/>
      <c r="V118" s="15"/>
      <c r="W118" s="15"/>
      <c r="X118" s="15"/>
      <c r="Y118" s="19"/>
      <c r="AA118" s="23"/>
    </row>
    <row r="119" spans="10:27" x14ac:dyDescent="0.3">
      <c r="J119" s="23"/>
      <c r="L119" s="80" t="s">
        <v>4</v>
      </c>
      <c r="M119" s="15" t="s">
        <v>130</v>
      </c>
      <c r="N119" s="15"/>
      <c r="O119" s="15"/>
      <c r="P119" s="15"/>
      <c r="Q119" s="61" t="s">
        <v>144</v>
      </c>
      <c r="R119" s="57" t="s">
        <v>404</v>
      </c>
      <c r="S119" s="61" t="s">
        <v>144</v>
      </c>
      <c r="T119" s="57" t="s">
        <v>405</v>
      </c>
      <c r="U119" s="15"/>
      <c r="V119" s="15"/>
      <c r="W119" s="15"/>
      <c r="X119" s="15" t="s">
        <v>130</v>
      </c>
      <c r="Y119" s="82" t="s">
        <v>5</v>
      </c>
      <c r="AA119" s="23"/>
    </row>
    <row r="120" spans="10:27" x14ac:dyDescent="0.3">
      <c r="J120" s="23"/>
      <c r="K120" s="68" t="s">
        <v>78</v>
      </c>
      <c r="L120" s="80" t="s">
        <v>2</v>
      </c>
      <c r="M120" s="15" t="s">
        <v>144</v>
      </c>
      <c r="N120" s="15"/>
      <c r="O120" s="15"/>
      <c r="P120" s="15"/>
      <c r="Q120" s="61" t="s">
        <v>131</v>
      </c>
      <c r="R120" s="57" t="s">
        <v>74</v>
      </c>
      <c r="S120" s="61" t="s">
        <v>131</v>
      </c>
      <c r="T120" s="57" t="s">
        <v>75</v>
      </c>
      <c r="U120" s="15"/>
      <c r="V120" s="15"/>
      <c r="W120" s="15"/>
      <c r="X120" s="15" t="s">
        <v>144</v>
      </c>
      <c r="Y120" s="82" t="s">
        <v>3</v>
      </c>
      <c r="Z120" s="68" t="s">
        <v>78</v>
      </c>
      <c r="AA120" s="23"/>
    </row>
    <row r="121" spans="10:27" x14ac:dyDescent="0.3">
      <c r="J121" s="23"/>
      <c r="L121" s="83" t="s">
        <v>166</v>
      </c>
      <c r="M121" s="15" t="s">
        <v>54</v>
      </c>
      <c r="N121" s="15"/>
      <c r="O121" s="15"/>
      <c r="P121" s="15"/>
      <c r="Q121" s="61" t="s">
        <v>76</v>
      </c>
      <c r="R121" s="57" t="s">
        <v>241</v>
      </c>
      <c r="S121" s="61" t="s">
        <v>77</v>
      </c>
      <c r="T121" s="57" t="s">
        <v>82</v>
      </c>
      <c r="U121" s="15"/>
      <c r="V121" s="15"/>
      <c r="W121" s="81"/>
      <c r="X121" s="15" t="s">
        <v>54</v>
      </c>
      <c r="Y121" s="84" t="s">
        <v>167</v>
      </c>
      <c r="AA121" s="23"/>
    </row>
    <row r="122" spans="10:27" x14ac:dyDescent="0.3">
      <c r="J122" s="23"/>
      <c r="L122" s="80" t="s">
        <v>81</v>
      </c>
      <c r="M122" s="15" t="s">
        <v>132</v>
      </c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 t="s">
        <v>132</v>
      </c>
      <c r="Y122" s="82" t="s">
        <v>7</v>
      </c>
      <c r="AA122" s="23"/>
    </row>
    <row r="123" spans="10:27" x14ac:dyDescent="0.3">
      <c r="J123" s="23"/>
      <c r="L123" s="14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9"/>
      <c r="AA123" s="23"/>
    </row>
    <row r="124" spans="10:27" ht="54" x14ac:dyDescent="0.3">
      <c r="J124" s="23"/>
      <c r="L124" s="147"/>
      <c r="M124" s="88" t="s">
        <v>180</v>
      </c>
      <c r="N124" s="90">
        <v>8</v>
      </c>
      <c r="O124" s="88"/>
      <c r="P124" s="90"/>
      <c r="Q124" s="118" t="s">
        <v>362</v>
      </c>
      <c r="R124" s="75">
        <v>2</v>
      </c>
      <c r="S124" s="118" t="s">
        <v>378</v>
      </c>
      <c r="T124" s="118" t="s">
        <v>352</v>
      </c>
      <c r="U124" s="15"/>
      <c r="V124" s="15"/>
      <c r="W124" s="15"/>
      <c r="X124" s="87"/>
      <c r="Y124" s="121"/>
      <c r="AA124" s="23"/>
    </row>
    <row r="125" spans="10:27" ht="14" thickBot="1" x14ac:dyDescent="0.35">
      <c r="J125" s="36"/>
      <c r="L125" s="14"/>
      <c r="M125" s="89" t="s">
        <v>181</v>
      </c>
      <c r="N125" s="90">
        <v>16</v>
      </c>
      <c r="O125" s="89"/>
      <c r="P125" s="90"/>
      <c r="Q125" s="61" t="s">
        <v>63</v>
      </c>
      <c r="R125" s="57" t="s">
        <v>344</v>
      </c>
      <c r="S125" s="61" t="s">
        <v>63</v>
      </c>
      <c r="T125" s="57" t="s">
        <v>64</v>
      </c>
      <c r="U125" s="15"/>
      <c r="V125" s="15"/>
      <c r="W125" s="15"/>
      <c r="X125" s="15"/>
      <c r="Y125" s="19"/>
      <c r="AA125" s="36"/>
    </row>
    <row r="126" spans="10:27" x14ac:dyDescent="0.3">
      <c r="L126" s="14"/>
      <c r="M126" s="15"/>
      <c r="N126" s="15"/>
      <c r="O126" s="15"/>
      <c r="P126" s="15"/>
      <c r="Q126" s="61" t="s">
        <v>131</v>
      </c>
      <c r="R126" s="57" t="s">
        <v>68</v>
      </c>
      <c r="S126" s="61" t="s">
        <v>131</v>
      </c>
      <c r="T126" s="57" t="s">
        <v>71</v>
      </c>
      <c r="U126" s="15"/>
      <c r="V126" s="15"/>
      <c r="W126" s="15"/>
      <c r="X126" s="15"/>
      <c r="Y126" s="19"/>
    </row>
    <row r="127" spans="10:27" x14ac:dyDescent="0.3">
      <c r="L127" s="14"/>
      <c r="M127" s="15"/>
      <c r="N127" s="15"/>
      <c r="O127" s="15"/>
      <c r="P127" s="15"/>
      <c r="Q127" s="61" t="s">
        <v>132</v>
      </c>
      <c r="R127" s="57" t="s">
        <v>370</v>
      </c>
      <c r="S127" s="61" t="s">
        <v>132</v>
      </c>
      <c r="T127" s="57" t="s">
        <v>389</v>
      </c>
      <c r="U127" s="15"/>
      <c r="V127" s="15"/>
      <c r="W127" s="15"/>
      <c r="X127" s="15"/>
      <c r="Y127" s="19"/>
    </row>
    <row r="128" spans="10:27" x14ac:dyDescent="0.3">
      <c r="L128" s="14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9"/>
    </row>
    <row r="129" spans="12:25" x14ac:dyDescent="0.3">
      <c r="L129" s="14"/>
      <c r="M129" s="15"/>
      <c r="N129" s="15"/>
      <c r="O129" s="15"/>
      <c r="P129" s="15"/>
      <c r="Q129" s="87"/>
      <c r="R129" s="87"/>
      <c r="S129" s="87"/>
      <c r="T129" s="87"/>
      <c r="U129" s="15"/>
      <c r="V129" s="15"/>
      <c r="W129" s="15"/>
      <c r="X129" s="15"/>
      <c r="Y129" s="19"/>
    </row>
    <row r="130" spans="12:25" ht="54" x14ac:dyDescent="0.3">
      <c r="L130" s="147"/>
      <c r="M130" s="88" t="s">
        <v>180</v>
      </c>
      <c r="N130" s="90">
        <v>8</v>
      </c>
      <c r="O130" s="88"/>
      <c r="P130" s="90"/>
      <c r="Q130" s="118" t="s">
        <v>363</v>
      </c>
      <c r="R130" s="75">
        <v>2</v>
      </c>
      <c r="S130" s="118" t="s">
        <v>379</v>
      </c>
      <c r="T130" s="118" t="s">
        <v>353</v>
      </c>
      <c r="U130" s="15"/>
      <c r="V130" s="15"/>
      <c r="W130" s="15"/>
      <c r="X130" s="15"/>
      <c r="Y130" s="19"/>
    </row>
    <row r="131" spans="12:25" x14ac:dyDescent="0.3">
      <c r="L131" s="14"/>
      <c r="M131" s="89" t="s">
        <v>181</v>
      </c>
      <c r="N131" s="90">
        <v>16</v>
      </c>
      <c r="O131" s="89"/>
      <c r="P131" s="90"/>
      <c r="Q131" s="61" t="s">
        <v>63</v>
      </c>
      <c r="R131" s="57" t="s">
        <v>344</v>
      </c>
      <c r="S131" s="61" t="s">
        <v>63</v>
      </c>
      <c r="T131" s="57" t="s">
        <v>64</v>
      </c>
      <c r="U131" s="15"/>
      <c r="V131" s="15"/>
      <c r="W131" s="15"/>
      <c r="X131" s="15"/>
      <c r="Y131" s="79"/>
    </row>
    <row r="132" spans="12:25" x14ac:dyDescent="0.3">
      <c r="L132" s="14"/>
      <c r="M132" s="15"/>
      <c r="N132" s="15"/>
      <c r="O132" s="15"/>
      <c r="P132" s="15"/>
      <c r="Q132" s="61" t="s">
        <v>131</v>
      </c>
      <c r="R132" s="57" t="s">
        <v>68</v>
      </c>
      <c r="S132" s="61" t="s">
        <v>131</v>
      </c>
      <c r="T132" s="57" t="s">
        <v>71</v>
      </c>
      <c r="U132" s="15"/>
      <c r="V132" s="15"/>
      <c r="W132" s="15"/>
      <c r="X132" s="16" t="s">
        <v>175</v>
      </c>
      <c r="Y132" s="151">
        <v>1</v>
      </c>
    </row>
    <row r="133" spans="12:25" x14ac:dyDescent="0.3">
      <c r="L133" s="14"/>
      <c r="M133" s="15"/>
      <c r="N133" s="15"/>
      <c r="O133" s="15"/>
      <c r="P133" s="15"/>
      <c r="Q133" s="61" t="s">
        <v>132</v>
      </c>
      <c r="R133" s="57" t="s">
        <v>371</v>
      </c>
      <c r="S133" s="61" t="s">
        <v>132</v>
      </c>
      <c r="T133" s="57" t="s">
        <v>390</v>
      </c>
      <c r="U133" s="15"/>
      <c r="V133" s="15"/>
      <c r="W133" s="15"/>
      <c r="X133" s="21" t="s">
        <v>176</v>
      </c>
      <c r="Y133" s="79">
        <v>18</v>
      </c>
    </row>
    <row r="134" spans="12:25" x14ac:dyDescent="0.3">
      <c r="L134" s="14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2" t="s">
        <v>179</v>
      </c>
      <c r="Y134" s="151">
        <f>SUM(R102,R112,R124,R130)</f>
        <v>16</v>
      </c>
    </row>
    <row r="135" spans="12:25" ht="14" thickBot="1" x14ac:dyDescent="0.35">
      <c r="L135" s="35"/>
      <c r="M135" s="33"/>
      <c r="N135" s="33"/>
      <c r="O135" s="33"/>
      <c r="P135" s="149"/>
      <c r="Q135" s="149"/>
      <c r="R135" s="149"/>
      <c r="S135" s="149"/>
      <c r="T135" s="149"/>
      <c r="U135" s="149"/>
      <c r="V135" s="33"/>
      <c r="W135" s="33"/>
      <c r="X135" s="33"/>
      <c r="Y135" s="34"/>
    </row>
    <row r="136" spans="12:25" x14ac:dyDescent="0.3"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</sheetData>
  <mergeCells count="1">
    <mergeCell ref="Q22:T22"/>
  </mergeCells>
  <conditionalFormatting sqref="C25:C27 H14 H33:H35 Y44 R94 T14 AC47:AC49 AC68:AC70 B5 H47:H49 H60:H62 AC61:AC63">
    <cfRule type="cellIs" dxfId="374" priority="374" stopIfTrue="1" operator="equal">
      <formula>$C$3</formula>
    </cfRule>
    <cfRule type="cellIs" dxfId="373" priority="375" stopIfTrue="1" operator="notEqual">
      <formula>$C$3</formula>
    </cfRule>
  </conditionalFormatting>
  <conditionalFormatting sqref="B6">
    <cfRule type="cellIs" dxfId="372" priority="373" stopIfTrue="1" operator="notEqual">
      <formula>$C$3</formula>
    </cfRule>
  </conditionalFormatting>
  <conditionalFormatting sqref="R17">
    <cfRule type="cellIs" dxfId="371" priority="367" stopIfTrue="1" operator="equal">
      <formula>$C$3</formula>
    </cfRule>
    <cfRule type="cellIs" dxfId="370" priority="368" stopIfTrue="1" operator="notEqual">
      <formula>$C$3</formula>
    </cfRule>
  </conditionalFormatting>
  <conditionalFormatting sqref="S26:S28">
    <cfRule type="cellIs" dxfId="369" priority="371" stopIfTrue="1" operator="equal">
      <formula>$C$3</formula>
    </cfRule>
    <cfRule type="cellIs" dxfId="368" priority="372" stopIfTrue="1" operator="notEqual">
      <formula>$C$3</formula>
    </cfRule>
  </conditionalFormatting>
  <conditionalFormatting sqref="R18:R20">
    <cfRule type="cellIs" dxfId="367" priority="369" stopIfTrue="1" operator="equal">
      <formula>$C$3</formula>
    </cfRule>
    <cfRule type="cellIs" dxfId="366" priority="370" stopIfTrue="1" operator="notEqual">
      <formula>$C$3</formula>
    </cfRule>
  </conditionalFormatting>
  <conditionalFormatting sqref="R15:R16">
    <cfRule type="cellIs" dxfId="365" priority="365" stopIfTrue="1" operator="equal">
      <formula>$C$3</formula>
    </cfRule>
    <cfRule type="cellIs" dxfId="364" priority="366" stopIfTrue="1" operator="notEqual">
      <formula>$C$3</formula>
    </cfRule>
  </conditionalFormatting>
  <conditionalFormatting sqref="R17">
    <cfRule type="cellIs" dxfId="363" priority="363" stopIfTrue="1" operator="equal">
      <formula>$C$3</formula>
    </cfRule>
    <cfRule type="cellIs" dxfId="362" priority="364" stopIfTrue="1" operator="notEqual">
      <formula>$C$3</formula>
    </cfRule>
  </conditionalFormatting>
  <conditionalFormatting sqref="R16">
    <cfRule type="cellIs" dxfId="361" priority="361" stopIfTrue="1" operator="equal">
      <formula>$C$3</formula>
    </cfRule>
    <cfRule type="cellIs" dxfId="360" priority="362" stopIfTrue="1" operator="notEqual">
      <formula>$C$3</formula>
    </cfRule>
  </conditionalFormatting>
  <conditionalFormatting sqref="Y51:Y53">
    <cfRule type="cellIs" dxfId="359" priority="359" stopIfTrue="1" operator="equal">
      <formula>$C$3</formula>
    </cfRule>
    <cfRule type="cellIs" dxfId="358" priority="360" stopIfTrue="1" operator="notEqual">
      <formula>$C$3</formula>
    </cfRule>
  </conditionalFormatting>
  <conditionalFormatting sqref="Y50">
    <cfRule type="cellIs" dxfId="357" priority="357" stopIfTrue="1" operator="equal">
      <formula>$C$3</formula>
    </cfRule>
    <cfRule type="cellIs" dxfId="356" priority="358" stopIfTrue="1" operator="notEqual">
      <formula>$C$3</formula>
    </cfRule>
  </conditionalFormatting>
  <conditionalFormatting sqref="Y48">
    <cfRule type="cellIs" dxfId="355" priority="355" stopIfTrue="1" operator="equal">
      <formula>$C$3</formula>
    </cfRule>
    <cfRule type="cellIs" dxfId="354" priority="356" stopIfTrue="1" operator="notEqual">
      <formula>$C$3</formula>
    </cfRule>
  </conditionalFormatting>
  <conditionalFormatting sqref="Y50">
    <cfRule type="cellIs" dxfId="353" priority="353" stopIfTrue="1" operator="equal">
      <formula>$C$3</formula>
    </cfRule>
    <cfRule type="cellIs" dxfId="352" priority="354" stopIfTrue="1" operator="notEqual">
      <formula>$C$3</formula>
    </cfRule>
  </conditionalFormatting>
  <conditionalFormatting sqref="R93">
    <cfRule type="cellIs" dxfId="351" priority="351" stopIfTrue="1" operator="equal">
      <formula>$C$3</formula>
    </cfRule>
    <cfRule type="cellIs" dxfId="350" priority="352" stopIfTrue="1" operator="notEqual">
      <formula>$C$3</formula>
    </cfRule>
  </conditionalFormatting>
  <conditionalFormatting sqref="T97">
    <cfRule type="cellIs" dxfId="349" priority="343" stopIfTrue="1" operator="equal">
      <formula>$C$3</formula>
    </cfRule>
    <cfRule type="cellIs" dxfId="348" priority="344" stopIfTrue="1" operator="notEqual">
      <formula>$C$3</formula>
    </cfRule>
  </conditionalFormatting>
  <conditionalFormatting sqref="R92">
    <cfRule type="cellIs" dxfId="347" priority="349" stopIfTrue="1" operator="equal">
      <formula>$C$3</formula>
    </cfRule>
    <cfRule type="cellIs" dxfId="346" priority="350" stopIfTrue="1" operator="notEqual">
      <formula>$C$3</formula>
    </cfRule>
  </conditionalFormatting>
  <conditionalFormatting sqref="R91">
    <cfRule type="cellIs" dxfId="345" priority="341" stopIfTrue="1" operator="equal">
      <formula>$C$3</formula>
    </cfRule>
    <cfRule type="cellIs" dxfId="344" priority="342" stopIfTrue="1" operator="notEqual">
      <formula>$C$3</formula>
    </cfRule>
  </conditionalFormatting>
  <conditionalFormatting sqref="R95">
    <cfRule type="cellIs" dxfId="343" priority="347" stopIfTrue="1" operator="equal">
      <formula>$C$3</formula>
    </cfRule>
    <cfRule type="cellIs" dxfId="342" priority="348" stopIfTrue="1" operator="notEqual">
      <formula>$C$3</formula>
    </cfRule>
  </conditionalFormatting>
  <conditionalFormatting sqref="T96">
    <cfRule type="cellIs" dxfId="341" priority="345" stopIfTrue="1" operator="equal">
      <formula>$C$3</formula>
    </cfRule>
    <cfRule type="cellIs" dxfId="340" priority="346" stopIfTrue="1" operator="notEqual">
      <formula>$C$3</formula>
    </cfRule>
  </conditionalFormatting>
  <conditionalFormatting sqref="T91">
    <cfRule type="cellIs" dxfId="339" priority="339" stopIfTrue="1" operator="equal">
      <formula>$C$3</formula>
    </cfRule>
    <cfRule type="cellIs" dxfId="338" priority="340" stopIfTrue="1" operator="notEqual">
      <formula>$C$3</formula>
    </cfRule>
  </conditionalFormatting>
  <conditionalFormatting sqref="T92">
    <cfRule type="cellIs" dxfId="337" priority="337" stopIfTrue="1" operator="equal">
      <formula>$C$3</formula>
    </cfRule>
    <cfRule type="cellIs" dxfId="336" priority="338" stopIfTrue="1" operator="notEqual">
      <formula>$C$3</formula>
    </cfRule>
  </conditionalFormatting>
  <conditionalFormatting sqref="T93">
    <cfRule type="cellIs" dxfId="335" priority="335" stopIfTrue="1" operator="equal">
      <formula>$C$3</formula>
    </cfRule>
    <cfRule type="cellIs" dxfId="334" priority="336" stopIfTrue="1" operator="notEqual">
      <formula>$C$3</formula>
    </cfRule>
  </conditionalFormatting>
  <conditionalFormatting sqref="T95">
    <cfRule type="cellIs" dxfId="333" priority="333" stopIfTrue="1" operator="equal">
      <formula>$C$3</formula>
    </cfRule>
    <cfRule type="cellIs" dxfId="332" priority="334" stopIfTrue="1" operator="notEqual">
      <formula>$C$3</formula>
    </cfRule>
  </conditionalFormatting>
  <conditionalFormatting sqref="T104">
    <cfRule type="cellIs" dxfId="331" priority="321" stopIfTrue="1" operator="equal">
      <formula>$C$3</formula>
    </cfRule>
    <cfRule type="cellIs" dxfId="330" priority="322" stopIfTrue="1" operator="notEqual">
      <formula>$C$3</formula>
    </cfRule>
  </conditionalFormatting>
  <conditionalFormatting sqref="Y49">
    <cfRule type="cellIs" dxfId="329" priority="331" stopIfTrue="1" operator="equal">
      <formula>$C$3</formula>
    </cfRule>
    <cfRule type="cellIs" dxfId="328" priority="332" stopIfTrue="1" operator="notEqual">
      <formula>$C$3</formula>
    </cfRule>
  </conditionalFormatting>
  <conditionalFormatting sqref="Y49">
    <cfRule type="cellIs" dxfId="327" priority="329" stopIfTrue="1" operator="equal">
      <formula>$C$3</formula>
    </cfRule>
    <cfRule type="cellIs" dxfId="326" priority="330" stopIfTrue="1" operator="notEqual">
      <formula>$C$3</formula>
    </cfRule>
  </conditionalFormatting>
  <conditionalFormatting sqref="T104">
    <cfRule type="cellIs" dxfId="325" priority="325" stopIfTrue="1" operator="equal">
      <formula>$C$3</formula>
    </cfRule>
    <cfRule type="cellIs" dxfId="324" priority="326" stopIfTrue="1" operator="notEqual">
      <formula>$C$3</formula>
    </cfRule>
  </conditionalFormatting>
  <conditionalFormatting sqref="T103">
    <cfRule type="cellIs" dxfId="323" priority="323" stopIfTrue="1" operator="equal">
      <formula>$C$3</formula>
    </cfRule>
    <cfRule type="cellIs" dxfId="322" priority="324" stopIfTrue="1" operator="notEqual">
      <formula>$C$3</formula>
    </cfRule>
  </conditionalFormatting>
  <conditionalFormatting sqref="T105">
    <cfRule type="cellIs" dxfId="321" priority="319" stopIfTrue="1" operator="equal">
      <formula>$C$3</formula>
    </cfRule>
    <cfRule type="cellIs" dxfId="320" priority="320" stopIfTrue="1" operator="notEqual">
      <formula>$C$3</formula>
    </cfRule>
  </conditionalFormatting>
  <conditionalFormatting sqref="T103">
    <cfRule type="cellIs" dxfId="319" priority="327" stopIfTrue="1" operator="equal">
      <formula>$C$3</formula>
    </cfRule>
    <cfRule type="cellIs" dxfId="318" priority="328" stopIfTrue="1" operator="notEqual">
      <formula>$C$3</formula>
    </cfRule>
  </conditionalFormatting>
  <conditionalFormatting sqref="R114">
    <cfRule type="cellIs" dxfId="317" priority="305" stopIfTrue="1" operator="equal">
      <formula>$C$3</formula>
    </cfRule>
    <cfRule type="cellIs" dxfId="316" priority="306" stopIfTrue="1" operator="notEqual">
      <formula>$C$3</formula>
    </cfRule>
  </conditionalFormatting>
  <conditionalFormatting sqref="R120">
    <cfRule type="cellIs" dxfId="315" priority="313" stopIfTrue="1" operator="equal">
      <formula>$C$3</formula>
    </cfRule>
    <cfRule type="cellIs" dxfId="314" priority="314" stopIfTrue="1" operator="notEqual">
      <formula>$C$3</formula>
    </cfRule>
  </conditionalFormatting>
  <conditionalFormatting sqref="T120">
    <cfRule type="cellIs" dxfId="313" priority="309" stopIfTrue="1" operator="equal">
      <formula>$C$3</formula>
    </cfRule>
    <cfRule type="cellIs" dxfId="312" priority="310" stopIfTrue="1" operator="notEqual">
      <formula>$C$3</formula>
    </cfRule>
  </conditionalFormatting>
  <conditionalFormatting sqref="T119">
    <cfRule type="cellIs" dxfId="311" priority="307" stopIfTrue="1" operator="equal">
      <formula>$C$3</formula>
    </cfRule>
    <cfRule type="cellIs" dxfId="310" priority="308" stopIfTrue="1" operator="notEqual">
      <formula>$C$3</formula>
    </cfRule>
  </conditionalFormatting>
  <conditionalFormatting sqref="T113">
    <cfRule type="cellIs" dxfId="309" priority="303" stopIfTrue="1" operator="equal">
      <formula>$C$3</formula>
    </cfRule>
    <cfRule type="cellIs" dxfId="308" priority="304" stopIfTrue="1" operator="notEqual">
      <formula>$C$3</formula>
    </cfRule>
  </conditionalFormatting>
  <conditionalFormatting sqref="R117">
    <cfRule type="cellIs" dxfId="307" priority="317" stopIfTrue="1" operator="equal">
      <formula>$C$3</formula>
    </cfRule>
    <cfRule type="cellIs" dxfId="306" priority="318" stopIfTrue="1" operator="notEqual">
      <formula>$C$3</formula>
    </cfRule>
  </conditionalFormatting>
  <conditionalFormatting sqref="T117">
    <cfRule type="cellIs" dxfId="305" priority="315" stopIfTrue="1" operator="equal">
      <formula>$C$3</formula>
    </cfRule>
    <cfRule type="cellIs" dxfId="304" priority="316" stopIfTrue="1" operator="notEqual">
      <formula>$C$3</formula>
    </cfRule>
  </conditionalFormatting>
  <conditionalFormatting sqref="R119">
    <cfRule type="cellIs" dxfId="303" priority="311" stopIfTrue="1" operator="equal">
      <formula>$C$3</formula>
    </cfRule>
    <cfRule type="cellIs" dxfId="302" priority="312" stopIfTrue="1" operator="notEqual">
      <formula>$C$3</formula>
    </cfRule>
  </conditionalFormatting>
  <conditionalFormatting sqref="T114">
    <cfRule type="cellIs" dxfId="301" priority="269" stopIfTrue="1" operator="equal">
      <formula>$C$3</formula>
    </cfRule>
    <cfRule type="cellIs" dxfId="300" priority="270" stopIfTrue="1" operator="notEqual">
      <formula>$C$3</formula>
    </cfRule>
  </conditionalFormatting>
  <conditionalFormatting sqref="T113">
    <cfRule type="cellIs" dxfId="299" priority="271" stopIfTrue="1" operator="equal">
      <formula>$C$3</formula>
    </cfRule>
    <cfRule type="cellIs" dxfId="298" priority="272" stopIfTrue="1" operator="notEqual">
      <formula>$C$3</formula>
    </cfRule>
  </conditionalFormatting>
  <conditionalFormatting sqref="T119">
    <cfRule type="cellIs" dxfId="297" priority="293" stopIfTrue="1" operator="equal">
      <formula>$C$3</formula>
    </cfRule>
    <cfRule type="cellIs" dxfId="296" priority="294" stopIfTrue="1" operator="notEqual">
      <formula>$C$3</formula>
    </cfRule>
  </conditionalFormatting>
  <conditionalFormatting sqref="T131">
    <cfRule type="cellIs" dxfId="295" priority="233" stopIfTrue="1" operator="equal">
      <formula>$C$3</formula>
    </cfRule>
    <cfRule type="cellIs" dxfId="294" priority="234" stopIfTrue="1" operator="notEqual">
      <formula>$C$3</formula>
    </cfRule>
  </conditionalFormatting>
  <conditionalFormatting sqref="R119">
    <cfRule type="cellIs" dxfId="293" priority="263" stopIfTrue="1" operator="equal">
      <formula>$C$3</formula>
    </cfRule>
    <cfRule type="cellIs" dxfId="292" priority="264" stopIfTrue="1" operator="notEqual">
      <formula>$C$3</formula>
    </cfRule>
  </conditionalFormatting>
  <conditionalFormatting sqref="T117">
    <cfRule type="cellIs" dxfId="291" priority="285" stopIfTrue="1" operator="equal">
      <formula>$C$3</formula>
    </cfRule>
    <cfRule type="cellIs" dxfId="290" priority="286" stopIfTrue="1" operator="notEqual">
      <formula>$C$3</formula>
    </cfRule>
  </conditionalFormatting>
  <conditionalFormatting sqref="R131">
    <cfRule type="cellIs" dxfId="289" priority="235" stopIfTrue="1" operator="equal">
      <formula>$C$3</formula>
    </cfRule>
    <cfRule type="cellIs" dxfId="288" priority="236" stopIfTrue="1" operator="notEqual">
      <formula>$C$3</formula>
    </cfRule>
  </conditionalFormatting>
  <conditionalFormatting sqref="T117">
    <cfRule type="cellIs" dxfId="287" priority="291" stopIfTrue="1" operator="equal">
      <formula>$C$3</formula>
    </cfRule>
    <cfRule type="cellIs" dxfId="286" priority="292" stopIfTrue="1" operator="notEqual">
      <formula>$C$3</formula>
    </cfRule>
  </conditionalFormatting>
  <conditionalFormatting sqref="R120">
    <cfRule type="cellIs" dxfId="285" priority="281" stopIfTrue="1" operator="equal">
      <formula>$C$3</formula>
    </cfRule>
    <cfRule type="cellIs" dxfId="284" priority="282" stopIfTrue="1" operator="notEqual">
      <formula>$C$3</formula>
    </cfRule>
  </conditionalFormatting>
  <conditionalFormatting sqref="R120">
    <cfRule type="cellIs" dxfId="283" priority="295" stopIfTrue="1" operator="equal">
      <formula>$C$3</formula>
    </cfRule>
    <cfRule type="cellIs" dxfId="282" priority="296" stopIfTrue="1" operator="notEqual">
      <formula>$C$3</formula>
    </cfRule>
  </conditionalFormatting>
  <conditionalFormatting sqref="R114">
    <cfRule type="cellIs" dxfId="281" priority="273" stopIfTrue="1" operator="equal">
      <formula>$C$3</formula>
    </cfRule>
    <cfRule type="cellIs" dxfId="280" priority="274" stopIfTrue="1" operator="notEqual">
      <formula>$C$3</formula>
    </cfRule>
  </conditionalFormatting>
  <conditionalFormatting sqref="T115">
    <cfRule type="cellIs" dxfId="279" priority="267" stopIfTrue="1" operator="equal">
      <formula>$C$3</formula>
    </cfRule>
    <cfRule type="cellIs" dxfId="278" priority="268" stopIfTrue="1" operator="notEqual">
      <formula>$C$3</formula>
    </cfRule>
  </conditionalFormatting>
  <conditionalFormatting sqref="R131">
    <cfRule type="cellIs" dxfId="277" priority="225" stopIfTrue="1" operator="equal">
      <formula>$C$3</formula>
    </cfRule>
    <cfRule type="cellIs" dxfId="276" priority="226" stopIfTrue="1" operator="notEqual">
      <formula>$C$3</formula>
    </cfRule>
  </conditionalFormatting>
  <conditionalFormatting sqref="T114">
    <cfRule type="cellIs" dxfId="275" priority="301" stopIfTrue="1" operator="equal">
      <formula>$C$3</formula>
    </cfRule>
    <cfRule type="cellIs" dxfId="274" priority="302" stopIfTrue="1" operator="notEqual">
      <formula>$C$3</formula>
    </cfRule>
  </conditionalFormatting>
  <conditionalFormatting sqref="R117">
    <cfRule type="cellIs" dxfId="273" priority="297" stopIfTrue="1" operator="equal">
      <formula>$C$3</formula>
    </cfRule>
    <cfRule type="cellIs" dxfId="272" priority="298" stopIfTrue="1" operator="notEqual">
      <formula>$C$3</formula>
    </cfRule>
  </conditionalFormatting>
  <conditionalFormatting sqref="R119">
    <cfRule type="cellIs" dxfId="271" priority="299" stopIfTrue="1" operator="equal">
      <formula>$C$3</formula>
    </cfRule>
    <cfRule type="cellIs" dxfId="270" priority="300" stopIfTrue="1" operator="notEqual">
      <formula>$C$3</formula>
    </cfRule>
  </conditionalFormatting>
  <conditionalFormatting sqref="R132">
    <cfRule type="cellIs" dxfId="269" priority="237" stopIfTrue="1" operator="equal">
      <formula>$C$3</formula>
    </cfRule>
    <cfRule type="cellIs" dxfId="268" priority="238" stopIfTrue="1" operator="notEqual">
      <formula>$C$3</formula>
    </cfRule>
  </conditionalFormatting>
  <conditionalFormatting sqref="T117">
    <cfRule type="cellIs" dxfId="267" priority="251" stopIfTrue="1" operator="equal">
      <formula>$C$3</formula>
    </cfRule>
    <cfRule type="cellIs" dxfId="266" priority="252" stopIfTrue="1" operator="notEqual">
      <formula>$C$3</formula>
    </cfRule>
  </conditionalFormatting>
  <conditionalFormatting sqref="T118">
    <cfRule type="cellIs" dxfId="265" priority="247" stopIfTrue="1" operator="equal">
      <formula>$C$3</formula>
    </cfRule>
    <cfRule type="cellIs" dxfId="264" priority="248" stopIfTrue="1" operator="notEqual">
      <formula>$C$3</formula>
    </cfRule>
  </conditionalFormatting>
  <conditionalFormatting sqref="T118">
    <cfRule type="cellIs" dxfId="263" priority="245" stopIfTrue="1" operator="equal">
      <formula>$C$3</formula>
    </cfRule>
    <cfRule type="cellIs" dxfId="262" priority="246" stopIfTrue="1" operator="notEqual">
      <formula>$C$3</formula>
    </cfRule>
  </conditionalFormatting>
  <conditionalFormatting sqref="R118">
    <cfRule type="cellIs" dxfId="261" priority="243" stopIfTrue="1" operator="equal">
      <formula>$C$3</formula>
    </cfRule>
    <cfRule type="cellIs" dxfId="260" priority="244" stopIfTrue="1" operator="notEqual">
      <formula>$C$3</formula>
    </cfRule>
  </conditionalFormatting>
  <conditionalFormatting sqref="R118">
    <cfRule type="cellIs" dxfId="259" priority="239" stopIfTrue="1" operator="equal">
      <formula>$C$3</formula>
    </cfRule>
    <cfRule type="cellIs" dxfId="258" priority="240" stopIfTrue="1" operator="notEqual">
      <formula>$C$3</formula>
    </cfRule>
  </conditionalFormatting>
  <conditionalFormatting sqref="T120">
    <cfRule type="cellIs" dxfId="257" priority="289" stopIfTrue="1" operator="equal">
      <formula>$C$3</formula>
    </cfRule>
    <cfRule type="cellIs" dxfId="256" priority="290" stopIfTrue="1" operator="notEqual">
      <formula>$C$3</formula>
    </cfRule>
  </conditionalFormatting>
  <conditionalFormatting sqref="T121">
    <cfRule type="cellIs" dxfId="255" priority="279" stopIfTrue="1" operator="equal">
      <formula>$C$3</formula>
    </cfRule>
    <cfRule type="cellIs" dxfId="254" priority="280" stopIfTrue="1" operator="notEqual">
      <formula>$C$3</formula>
    </cfRule>
  </conditionalFormatting>
  <conditionalFormatting sqref="T120">
    <cfRule type="cellIs" dxfId="253" priority="277" stopIfTrue="1" operator="equal">
      <formula>$C$3</formula>
    </cfRule>
    <cfRule type="cellIs" dxfId="252" priority="278" stopIfTrue="1" operator="notEqual">
      <formula>$C$3</formula>
    </cfRule>
  </conditionalFormatting>
  <conditionalFormatting sqref="R117">
    <cfRule type="cellIs" dxfId="251" priority="287" stopIfTrue="1" operator="equal">
      <formula>$C$3</formula>
    </cfRule>
    <cfRule type="cellIs" dxfId="250" priority="288" stopIfTrue="1" operator="notEqual">
      <formula>$C$3</formula>
    </cfRule>
  </conditionalFormatting>
  <conditionalFormatting sqref="R121">
    <cfRule type="cellIs" dxfId="249" priority="283" stopIfTrue="1" operator="equal">
      <formula>$C$3</formula>
    </cfRule>
    <cfRule type="cellIs" dxfId="248" priority="284" stopIfTrue="1" operator="notEqual">
      <formula>$C$3</formula>
    </cfRule>
  </conditionalFormatting>
  <conditionalFormatting sqref="T120">
    <cfRule type="cellIs" dxfId="247" priority="257" stopIfTrue="1" operator="equal">
      <formula>$C$3</formula>
    </cfRule>
    <cfRule type="cellIs" dxfId="246" priority="258" stopIfTrue="1" operator="notEqual">
      <formula>$C$3</formula>
    </cfRule>
  </conditionalFormatting>
  <conditionalFormatting sqref="T119">
    <cfRule type="cellIs" dxfId="245" priority="255" stopIfTrue="1" operator="equal">
      <formula>$C$3</formula>
    </cfRule>
    <cfRule type="cellIs" dxfId="244" priority="256" stopIfTrue="1" operator="notEqual">
      <formula>$C$3</formula>
    </cfRule>
  </conditionalFormatting>
  <conditionalFormatting sqref="R121">
    <cfRule type="cellIs" dxfId="243" priority="261" stopIfTrue="1" operator="equal">
      <formula>$C$3</formula>
    </cfRule>
    <cfRule type="cellIs" dxfId="242" priority="262" stopIfTrue="1" operator="notEqual">
      <formula>$C$3</formula>
    </cfRule>
  </conditionalFormatting>
  <conditionalFormatting sqref="R115">
    <cfRule type="cellIs" dxfId="241" priority="275" stopIfTrue="1" operator="equal">
      <formula>$C$3</formula>
    </cfRule>
    <cfRule type="cellIs" dxfId="240" priority="276" stopIfTrue="1" operator="notEqual">
      <formula>$C$3</formula>
    </cfRule>
  </conditionalFormatting>
  <conditionalFormatting sqref="R133">
    <cfRule type="cellIs" dxfId="239" priority="229" stopIfTrue="1" operator="equal">
      <formula>$C$3</formula>
    </cfRule>
    <cfRule type="cellIs" dxfId="238" priority="230" stopIfTrue="1" operator="notEqual">
      <formula>$C$3</formula>
    </cfRule>
  </conditionalFormatting>
  <conditionalFormatting sqref="R132">
    <cfRule type="cellIs" dxfId="237" priority="227" stopIfTrue="1" operator="equal">
      <formula>$C$3</formula>
    </cfRule>
    <cfRule type="cellIs" dxfId="236" priority="228" stopIfTrue="1" operator="notEqual">
      <formula>$C$3</formula>
    </cfRule>
  </conditionalFormatting>
  <conditionalFormatting sqref="T131">
    <cfRule type="cellIs" dxfId="235" priority="223" stopIfTrue="1" operator="equal">
      <formula>$C$3</formula>
    </cfRule>
    <cfRule type="cellIs" dxfId="234" priority="224" stopIfTrue="1" operator="notEqual">
      <formula>$C$3</formula>
    </cfRule>
  </conditionalFormatting>
  <conditionalFormatting sqref="R120">
    <cfRule type="cellIs" dxfId="233" priority="265" stopIfTrue="1" operator="equal">
      <formula>$C$3</formula>
    </cfRule>
    <cfRule type="cellIs" dxfId="232" priority="266" stopIfTrue="1" operator="notEqual">
      <formula>$C$3</formula>
    </cfRule>
  </conditionalFormatting>
  <conditionalFormatting sqref="R117">
    <cfRule type="cellIs" dxfId="231" priority="259" stopIfTrue="1" operator="equal">
      <formula>$C$3</formula>
    </cfRule>
    <cfRule type="cellIs" dxfId="230" priority="260" stopIfTrue="1" operator="notEqual">
      <formula>$C$3</formula>
    </cfRule>
  </conditionalFormatting>
  <conditionalFormatting sqref="T121">
    <cfRule type="cellIs" dxfId="229" priority="253" stopIfTrue="1" operator="equal">
      <formula>$C$3</formula>
    </cfRule>
    <cfRule type="cellIs" dxfId="228" priority="254" stopIfTrue="1" operator="notEqual">
      <formula>$C$3</formula>
    </cfRule>
  </conditionalFormatting>
  <conditionalFormatting sqref="T118">
    <cfRule type="cellIs" dxfId="227" priority="249" stopIfTrue="1" operator="equal">
      <formula>$C$3</formula>
    </cfRule>
    <cfRule type="cellIs" dxfId="226" priority="250" stopIfTrue="1" operator="notEqual">
      <formula>$C$3</formula>
    </cfRule>
  </conditionalFormatting>
  <conditionalFormatting sqref="R118">
    <cfRule type="cellIs" dxfId="225" priority="241" stopIfTrue="1" operator="equal">
      <formula>$C$3</formula>
    </cfRule>
    <cfRule type="cellIs" dxfId="224" priority="242" stopIfTrue="1" operator="notEqual">
      <formula>$C$3</formula>
    </cfRule>
  </conditionalFormatting>
  <conditionalFormatting sqref="T132">
    <cfRule type="cellIs" dxfId="223" priority="221" stopIfTrue="1" operator="equal">
      <formula>$C$3</formula>
    </cfRule>
    <cfRule type="cellIs" dxfId="222" priority="222" stopIfTrue="1" operator="notEqual">
      <formula>$C$3</formula>
    </cfRule>
  </conditionalFormatting>
  <conditionalFormatting sqref="T133">
    <cfRule type="cellIs" dxfId="221" priority="219" stopIfTrue="1" operator="equal">
      <formula>$C$3</formula>
    </cfRule>
    <cfRule type="cellIs" dxfId="220" priority="220" stopIfTrue="1" operator="notEqual">
      <formula>$C$3</formula>
    </cfRule>
  </conditionalFormatting>
  <conditionalFormatting sqref="T132">
    <cfRule type="cellIs" dxfId="219" priority="231" stopIfTrue="1" operator="equal">
      <formula>$C$3</formula>
    </cfRule>
    <cfRule type="cellIs" dxfId="218" priority="232" stopIfTrue="1" operator="notEqual">
      <formula>$C$3</formula>
    </cfRule>
  </conditionalFormatting>
  <conditionalFormatting sqref="C24">
    <cfRule type="cellIs" dxfId="217" priority="209" stopIfTrue="1" operator="equal">
      <formula>$C$3</formula>
    </cfRule>
    <cfRule type="cellIs" dxfId="216" priority="210" stopIfTrue="1" operator="notEqual">
      <formula>$C$3</formula>
    </cfRule>
  </conditionalFormatting>
  <conditionalFormatting sqref="C22">
    <cfRule type="cellIs" dxfId="215" priority="217" stopIfTrue="1" operator="equal">
      <formula>$C$3</formula>
    </cfRule>
    <cfRule type="cellIs" dxfId="214" priority="218" stopIfTrue="1" operator="notEqual">
      <formula>$C$3</formula>
    </cfRule>
  </conditionalFormatting>
  <conditionalFormatting sqref="C23">
    <cfRule type="cellIs" dxfId="213" priority="215" stopIfTrue="1" operator="equal">
      <formula>$C$3</formula>
    </cfRule>
    <cfRule type="cellIs" dxfId="212" priority="216" stopIfTrue="1" operator="notEqual">
      <formula>$C$3</formula>
    </cfRule>
  </conditionalFormatting>
  <conditionalFormatting sqref="C23">
    <cfRule type="cellIs" dxfId="211" priority="213" stopIfTrue="1" operator="equal">
      <formula>$C$3</formula>
    </cfRule>
    <cfRule type="cellIs" dxfId="210" priority="214" stopIfTrue="1" operator="notEqual">
      <formula>$C$3</formula>
    </cfRule>
  </conditionalFormatting>
  <conditionalFormatting sqref="C24">
    <cfRule type="cellIs" dxfId="209" priority="211" stopIfTrue="1" operator="equal">
      <formula>$C$3</formula>
    </cfRule>
    <cfRule type="cellIs" dxfId="208" priority="212" stopIfTrue="1" operator="notEqual">
      <formula>$C$3</formula>
    </cfRule>
  </conditionalFormatting>
  <conditionalFormatting sqref="H54:H56">
    <cfRule type="cellIs" dxfId="207" priority="207" stopIfTrue="1" operator="equal">
      <formula>$C$3</formula>
    </cfRule>
    <cfRule type="cellIs" dxfId="206" priority="208" stopIfTrue="1" operator="notEqual">
      <formula>$C$3</formula>
    </cfRule>
  </conditionalFormatting>
  <conditionalFormatting sqref="H20:H21">
    <cfRule type="cellIs" dxfId="205" priority="205" stopIfTrue="1" operator="equal">
      <formula>$C$3</formula>
    </cfRule>
    <cfRule type="cellIs" dxfId="204" priority="206" stopIfTrue="1" operator="notEqual">
      <formula>$C$3</formula>
    </cfRule>
  </conditionalFormatting>
  <conditionalFormatting sqref="H39">
    <cfRule type="cellIs" dxfId="203" priority="201" stopIfTrue="1" operator="equal">
      <formula>$C$3</formula>
    </cfRule>
    <cfRule type="cellIs" dxfId="202" priority="202" stopIfTrue="1" operator="notEqual">
      <formula>$C$3</formula>
    </cfRule>
  </conditionalFormatting>
  <conditionalFormatting sqref="H27:H28">
    <cfRule type="cellIs" dxfId="201" priority="195" stopIfTrue="1" operator="equal">
      <formula>$C$3</formula>
    </cfRule>
    <cfRule type="cellIs" dxfId="200" priority="196" stopIfTrue="1" operator="notEqual">
      <formula>$C$3</formula>
    </cfRule>
  </conditionalFormatting>
  <conditionalFormatting sqref="H26">
    <cfRule type="cellIs" dxfId="199" priority="193" stopIfTrue="1" operator="equal">
      <formula>$C$3</formula>
    </cfRule>
    <cfRule type="cellIs" dxfId="198" priority="194" stopIfTrue="1" operator="notEqual">
      <formula>$C$3</formula>
    </cfRule>
  </conditionalFormatting>
  <conditionalFormatting sqref="AC26:AC28 AC33:AC35">
    <cfRule type="cellIs" dxfId="197" priority="187" stopIfTrue="1" operator="equal">
      <formula>$C$3</formula>
    </cfRule>
    <cfRule type="cellIs" dxfId="196" priority="188" stopIfTrue="1" operator="notEqual">
      <formula>$C$3</formula>
    </cfRule>
  </conditionalFormatting>
  <conditionalFormatting sqref="AC40:AC42">
    <cfRule type="cellIs" dxfId="195" priority="185" stopIfTrue="1" operator="equal">
      <formula>$C$3</formula>
    </cfRule>
    <cfRule type="cellIs" dxfId="194" priority="186" stopIfTrue="1" operator="notEqual">
      <formula>$C$3</formula>
    </cfRule>
  </conditionalFormatting>
  <conditionalFormatting sqref="H41">
    <cfRule type="cellIs" dxfId="193" priority="203" stopIfTrue="1" operator="equal">
      <formula>$C$3</formula>
    </cfRule>
    <cfRule type="cellIs" dxfId="192" priority="204" stopIfTrue="1" operator="notEqual">
      <formula>$C$3</formula>
    </cfRule>
  </conditionalFormatting>
  <conditionalFormatting sqref="H19">
    <cfRule type="cellIs" dxfId="191" priority="199" stopIfTrue="1" operator="equal">
      <formula>$C$3</formula>
    </cfRule>
    <cfRule type="cellIs" dxfId="190" priority="200" stopIfTrue="1" operator="notEqual">
      <formula>$C$3</formula>
    </cfRule>
  </conditionalFormatting>
  <conditionalFormatting sqref="AC19:AC21">
    <cfRule type="cellIs" dxfId="189" priority="197" stopIfTrue="1" operator="equal">
      <formula>$C$3</formula>
    </cfRule>
    <cfRule type="cellIs" dxfId="188" priority="198" stopIfTrue="1" operator="notEqual">
      <formula>$C$3</formula>
    </cfRule>
  </conditionalFormatting>
  <conditionalFormatting sqref="H40">
    <cfRule type="cellIs" dxfId="187" priority="191" stopIfTrue="1" operator="equal">
      <formula>$C$3</formula>
    </cfRule>
    <cfRule type="cellIs" dxfId="186" priority="192" stopIfTrue="1" operator="notEqual">
      <formula>$C$3</formula>
    </cfRule>
  </conditionalFormatting>
  <conditionalFormatting sqref="H67:H69">
    <cfRule type="cellIs" dxfId="185" priority="189" stopIfTrue="1" operator="equal">
      <formula>$C$3</formula>
    </cfRule>
    <cfRule type="cellIs" dxfId="184" priority="190" stopIfTrue="1" operator="notEqual">
      <formula>$C$3</formula>
    </cfRule>
  </conditionalFormatting>
  <conditionalFormatting sqref="AC54 AC56">
    <cfRule type="cellIs" dxfId="183" priority="183" stopIfTrue="1" operator="equal">
      <formula>$C$3</formula>
    </cfRule>
    <cfRule type="cellIs" dxfId="182" priority="184" stopIfTrue="1" operator="notEqual">
      <formula>$C$3</formula>
    </cfRule>
  </conditionalFormatting>
  <conditionalFormatting sqref="AC55">
    <cfRule type="cellIs" dxfId="181" priority="181" stopIfTrue="1" operator="equal">
      <formula>$C$3</formula>
    </cfRule>
    <cfRule type="cellIs" dxfId="180" priority="182" stopIfTrue="1" operator="notEqual">
      <formula>$C$3</formula>
    </cfRule>
  </conditionalFormatting>
  <conditionalFormatting sqref="Q26:Q28">
    <cfRule type="cellIs" dxfId="179" priority="179" stopIfTrue="1" operator="equal">
      <formula>$C$3</formula>
    </cfRule>
    <cfRule type="cellIs" dxfId="178" priority="180" stopIfTrue="1" operator="notEqual">
      <formula>$C$3</formula>
    </cfRule>
  </conditionalFormatting>
  <conditionalFormatting sqref="T69">
    <cfRule type="cellIs" dxfId="175" priority="79" stopIfTrue="1" operator="equal">
      <formula>$C$3</formula>
    </cfRule>
    <cfRule type="cellIs" dxfId="174" priority="80" stopIfTrue="1" operator="notEqual">
      <formula>$C$3</formula>
    </cfRule>
  </conditionalFormatting>
  <conditionalFormatting sqref="Y120">
    <cfRule type="cellIs" dxfId="173" priority="149" stopIfTrue="1" operator="equal">
      <formula>$C$3</formula>
    </cfRule>
    <cfRule type="cellIs" dxfId="172" priority="150" stopIfTrue="1" operator="notEqual">
      <formula>$C$3</formula>
    </cfRule>
  </conditionalFormatting>
  <conditionalFormatting sqref="L121">
    <cfRule type="cellIs" dxfId="159" priority="167" stopIfTrue="1" operator="equal">
      <formula>$C$3</formula>
    </cfRule>
    <cfRule type="cellIs" dxfId="158" priority="168" stopIfTrue="1" operator="notEqual">
      <formula>$C$3</formula>
    </cfRule>
  </conditionalFormatting>
  <conditionalFormatting sqref="L119">
    <cfRule type="cellIs" dxfId="157" priority="165" stopIfTrue="1" operator="equal">
      <formula>$C$3</formula>
    </cfRule>
    <cfRule type="cellIs" dxfId="156" priority="166" stopIfTrue="1" operator="notEqual">
      <formula>$C$3</formula>
    </cfRule>
  </conditionalFormatting>
  <conditionalFormatting sqref="L121">
    <cfRule type="cellIs" dxfId="155" priority="163" stopIfTrue="1" operator="equal">
      <formula>$C$3</formula>
    </cfRule>
    <cfRule type="cellIs" dxfId="154" priority="164" stopIfTrue="1" operator="notEqual">
      <formula>$C$3</formula>
    </cfRule>
  </conditionalFormatting>
  <conditionalFormatting sqref="L120">
    <cfRule type="cellIs" dxfId="153" priority="161" stopIfTrue="1" operator="equal">
      <formula>$C$3</formula>
    </cfRule>
    <cfRule type="cellIs" dxfId="152" priority="162" stopIfTrue="1" operator="notEqual">
      <formula>$C$3</formula>
    </cfRule>
  </conditionalFormatting>
  <conditionalFormatting sqref="L120">
    <cfRule type="cellIs" dxfId="151" priority="159" stopIfTrue="1" operator="equal">
      <formula>$C$3</formula>
    </cfRule>
    <cfRule type="cellIs" dxfId="150" priority="160" stopIfTrue="1" operator="notEqual">
      <formula>$C$3</formula>
    </cfRule>
  </conditionalFormatting>
  <conditionalFormatting sqref="Y121">
    <cfRule type="cellIs" dxfId="149" priority="157" stopIfTrue="1" operator="equal">
      <formula>$C$3</formula>
    </cfRule>
    <cfRule type="cellIs" dxfId="148" priority="158" stopIfTrue="1" operator="notEqual">
      <formula>$C$3</formula>
    </cfRule>
  </conditionalFormatting>
  <conditionalFormatting sqref="Y119">
    <cfRule type="cellIs" dxfId="147" priority="155" stopIfTrue="1" operator="equal">
      <formula>$C$3</formula>
    </cfRule>
    <cfRule type="cellIs" dxfId="146" priority="156" stopIfTrue="1" operator="notEqual">
      <formula>$C$3</formula>
    </cfRule>
  </conditionalFormatting>
  <conditionalFormatting sqref="Y121">
    <cfRule type="cellIs" dxfId="145" priority="153" stopIfTrue="1" operator="equal">
      <formula>$C$3</formula>
    </cfRule>
    <cfRule type="cellIs" dxfId="144" priority="154" stopIfTrue="1" operator="notEqual">
      <formula>$C$3</formula>
    </cfRule>
  </conditionalFormatting>
  <conditionalFormatting sqref="Y120">
    <cfRule type="cellIs" dxfId="143" priority="151" stopIfTrue="1" operator="equal">
      <formula>$C$3</formula>
    </cfRule>
    <cfRule type="cellIs" dxfId="142" priority="152" stopIfTrue="1" operator="notEqual">
      <formula>$C$3</formula>
    </cfRule>
  </conditionalFormatting>
  <conditionalFormatting sqref="R106">
    <cfRule type="cellIs" dxfId="141" priority="143" stopIfTrue="1" operator="equal">
      <formula>$C$3</formula>
    </cfRule>
    <cfRule type="cellIs" dxfId="140" priority="144" stopIfTrue="1" operator="notEqual">
      <formula>$C$3</formula>
    </cfRule>
  </conditionalFormatting>
  <conditionalFormatting sqref="R105">
    <cfRule type="cellIs" dxfId="139" priority="141" stopIfTrue="1" operator="equal">
      <formula>$C$3</formula>
    </cfRule>
    <cfRule type="cellIs" dxfId="138" priority="142" stopIfTrue="1" operator="notEqual">
      <formula>$C$3</formula>
    </cfRule>
  </conditionalFormatting>
  <conditionalFormatting sqref="R104">
    <cfRule type="cellIs" dxfId="137" priority="139" stopIfTrue="1" operator="equal">
      <formula>$C$3</formula>
    </cfRule>
    <cfRule type="cellIs" dxfId="136" priority="140" stopIfTrue="1" operator="notEqual">
      <formula>$C$3</formula>
    </cfRule>
  </conditionalFormatting>
  <conditionalFormatting sqref="T107">
    <cfRule type="cellIs" dxfId="135" priority="129" stopIfTrue="1" operator="equal">
      <formula>$C$3</formula>
    </cfRule>
    <cfRule type="cellIs" dxfId="134" priority="130" stopIfTrue="1" operator="notEqual">
      <formula>$C$3</formula>
    </cfRule>
  </conditionalFormatting>
  <conditionalFormatting sqref="R107">
    <cfRule type="cellIs" dxfId="133" priority="137" stopIfTrue="1" operator="equal">
      <formula>$C$3</formula>
    </cfRule>
    <cfRule type="cellIs" dxfId="132" priority="138" stopIfTrue="1" operator="notEqual">
      <formula>$C$3</formula>
    </cfRule>
  </conditionalFormatting>
  <conditionalFormatting sqref="R103">
    <cfRule type="cellIs" dxfId="131" priority="135" stopIfTrue="1" operator="equal">
      <formula>$C$3</formula>
    </cfRule>
    <cfRule type="cellIs" dxfId="130" priority="136" stopIfTrue="1" operator="notEqual">
      <formula>$C$3</formula>
    </cfRule>
  </conditionalFormatting>
  <conditionalFormatting sqref="T109">
    <cfRule type="cellIs" dxfId="129" priority="131" stopIfTrue="1" operator="equal">
      <formula>$C$3</formula>
    </cfRule>
    <cfRule type="cellIs" dxfId="128" priority="132" stopIfTrue="1" operator="notEqual">
      <formula>$C$3</formula>
    </cfRule>
  </conditionalFormatting>
  <conditionalFormatting sqref="T108">
    <cfRule type="cellIs" dxfId="127" priority="133" stopIfTrue="1" operator="equal">
      <formula>$C$3</formula>
    </cfRule>
    <cfRule type="cellIs" dxfId="126" priority="134" stopIfTrue="1" operator="notEqual">
      <formula>$C$3</formula>
    </cfRule>
  </conditionalFormatting>
  <conditionalFormatting sqref="R113">
    <cfRule type="cellIs" dxfId="125" priority="127" stopIfTrue="1" operator="equal">
      <formula>$C$3</formula>
    </cfRule>
    <cfRule type="cellIs" dxfId="124" priority="128" stopIfTrue="1" operator="notEqual">
      <formula>$C$3</formula>
    </cfRule>
  </conditionalFormatting>
  <conditionalFormatting sqref="L99">
    <cfRule type="cellIs" dxfId="123" priority="115" stopIfTrue="1" operator="equal">
      <formula>$C$3</formula>
    </cfRule>
    <cfRule type="cellIs" dxfId="122" priority="116" stopIfTrue="1" operator="notEqual">
      <formula>$C$3</formula>
    </cfRule>
  </conditionalFormatting>
  <conditionalFormatting sqref="L99">
    <cfRule type="cellIs" dxfId="121" priority="113" stopIfTrue="1" operator="equal">
      <formula>$C$3</formula>
    </cfRule>
    <cfRule type="cellIs" dxfId="120" priority="114" stopIfTrue="1" operator="notEqual">
      <formula>$C$3</formula>
    </cfRule>
  </conditionalFormatting>
  <conditionalFormatting sqref="L98">
    <cfRule type="cellIs" dxfId="119" priority="125" stopIfTrue="1" operator="equal">
      <formula>$C$3</formula>
    </cfRule>
    <cfRule type="cellIs" dxfId="118" priority="126" stopIfTrue="1" operator="notEqual">
      <formula>$C$3</formula>
    </cfRule>
  </conditionalFormatting>
  <conditionalFormatting sqref="L96">
    <cfRule type="cellIs" dxfId="117" priority="123" stopIfTrue="1" operator="equal">
      <formula>$C$3</formula>
    </cfRule>
    <cfRule type="cellIs" dxfId="116" priority="124" stopIfTrue="1" operator="notEqual">
      <formula>$C$3</formula>
    </cfRule>
  </conditionalFormatting>
  <conditionalFormatting sqref="L98">
    <cfRule type="cellIs" dxfId="115" priority="121" stopIfTrue="1" operator="equal">
      <formula>$C$3</formula>
    </cfRule>
    <cfRule type="cellIs" dxfId="114" priority="122" stopIfTrue="1" operator="notEqual">
      <formula>$C$3</formula>
    </cfRule>
  </conditionalFormatting>
  <conditionalFormatting sqref="L97">
    <cfRule type="cellIs" dxfId="113" priority="119" stopIfTrue="1" operator="equal">
      <formula>$C$3</formula>
    </cfRule>
    <cfRule type="cellIs" dxfId="112" priority="120" stopIfTrue="1" operator="notEqual">
      <formula>$C$3</formula>
    </cfRule>
  </conditionalFormatting>
  <conditionalFormatting sqref="L97">
    <cfRule type="cellIs" dxfId="111" priority="117" stopIfTrue="1" operator="equal">
      <formula>$C$3</formula>
    </cfRule>
    <cfRule type="cellIs" dxfId="110" priority="118" stopIfTrue="1" operator="notEqual">
      <formula>$C$3</formula>
    </cfRule>
  </conditionalFormatting>
  <conditionalFormatting sqref="R55">
    <cfRule type="cellIs" dxfId="109" priority="111" stopIfTrue="1" operator="equal">
      <formula>$C$3</formula>
    </cfRule>
    <cfRule type="cellIs" dxfId="108" priority="112" stopIfTrue="1" operator="notEqual">
      <formula>$C$3</formula>
    </cfRule>
  </conditionalFormatting>
  <conditionalFormatting sqref="R54">
    <cfRule type="cellIs" dxfId="107" priority="109" stopIfTrue="1" operator="equal">
      <formula>$C$3</formula>
    </cfRule>
    <cfRule type="cellIs" dxfId="106" priority="110" stopIfTrue="1" operator="notEqual">
      <formula>$C$3</formula>
    </cfRule>
  </conditionalFormatting>
  <conditionalFormatting sqref="T60">
    <cfRule type="cellIs" dxfId="105" priority="101" stopIfTrue="1" operator="equal">
      <formula>$C$3</formula>
    </cfRule>
    <cfRule type="cellIs" dxfId="104" priority="102" stopIfTrue="1" operator="notEqual">
      <formula>$C$3</formula>
    </cfRule>
  </conditionalFormatting>
  <conditionalFormatting sqref="R53">
    <cfRule type="cellIs" dxfId="103" priority="107" stopIfTrue="1" operator="equal">
      <formula>$C$3</formula>
    </cfRule>
    <cfRule type="cellIs" dxfId="102" priority="108" stopIfTrue="1" operator="notEqual">
      <formula>$C$3</formula>
    </cfRule>
  </conditionalFormatting>
  <conditionalFormatting sqref="R52">
    <cfRule type="cellIs" dxfId="101" priority="99" stopIfTrue="1" operator="equal">
      <formula>$C$3</formula>
    </cfRule>
    <cfRule type="cellIs" dxfId="100" priority="100" stopIfTrue="1" operator="notEqual">
      <formula>$C$3</formula>
    </cfRule>
  </conditionalFormatting>
  <conditionalFormatting sqref="R56">
    <cfRule type="cellIs" dxfId="99" priority="105" stopIfTrue="1" operator="equal">
      <formula>$C$3</formula>
    </cfRule>
    <cfRule type="cellIs" dxfId="98" priority="106" stopIfTrue="1" operator="notEqual">
      <formula>$C$3</formula>
    </cfRule>
  </conditionalFormatting>
  <conditionalFormatting sqref="T59">
    <cfRule type="cellIs" dxfId="97" priority="103" stopIfTrue="1" operator="equal">
      <formula>$C$3</formula>
    </cfRule>
    <cfRule type="cellIs" dxfId="96" priority="104" stopIfTrue="1" operator="notEqual">
      <formula>$C$3</formula>
    </cfRule>
  </conditionalFormatting>
  <conditionalFormatting sqref="T52">
    <cfRule type="cellIs" dxfId="95" priority="97" stopIfTrue="1" operator="equal">
      <formula>$C$3</formula>
    </cfRule>
    <cfRule type="cellIs" dxfId="94" priority="98" stopIfTrue="1" operator="notEqual">
      <formula>$C$3</formula>
    </cfRule>
  </conditionalFormatting>
  <conditionalFormatting sqref="T53">
    <cfRule type="cellIs" dxfId="93" priority="95" stopIfTrue="1" operator="equal">
      <formula>$C$3</formula>
    </cfRule>
    <cfRule type="cellIs" dxfId="92" priority="96" stopIfTrue="1" operator="notEqual">
      <formula>$C$3</formula>
    </cfRule>
  </conditionalFormatting>
  <conditionalFormatting sqref="T54">
    <cfRule type="cellIs" dxfId="91" priority="93" stopIfTrue="1" operator="equal">
      <formula>$C$3</formula>
    </cfRule>
    <cfRule type="cellIs" dxfId="90" priority="94" stopIfTrue="1" operator="notEqual">
      <formula>$C$3</formula>
    </cfRule>
  </conditionalFormatting>
  <conditionalFormatting sqref="T58">
    <cfRule type="cellIs" dxfId="89" priority="91" stopIfTrue="1" operator="equal">
      <formula>$C$3</formula>
    </cfRule>
    <cfRule type="cellIs" dxfId="88" priority="92" stopIfTrue="1" operator="notEqual">
      <formula>$C$3</formula>
    </cfRule>
  </conditionalFormatting>
  <conditionalFormatting sqref="T70">
    <cfRule type="cellIs" dxfId="87" priority="89" stopIfTrue="1" operator="equal">
      <formula>$C$3</formula>
    </cfRule>
    <cfRule type="cellIs" dxfId="86" priority="90" stopIfTrue="1" operator="notEqual">
      <formula>$C$3</formula>
    </cfRule>
  </conditionalFormatting>
  <conditionalFormatting sqref="T71">
    <cfRule type="cellIs" dxfId="85" priority="87" stopIfTrue="1" operator="equal">
      <formula>$C$3</formula>
    </cfRule>
    <cfRule type="cellIs" dxfId="84" priority="88" stopIfTrue="1" operator="notEqual">
      <formula>$C$3</formula>
    </cfRule>
  </conditionalFormatting>
  <conditionalFormatting sqref="T66">
    <cfRule type="cellIs" dxfId="83" priority="83" stopIfTrue="1" operator="equal">
      <formula>$C$3</formula>
    </cfRule>
    <cfRule type="cellIs" dxfId="82" priority="84" stopIfTrue="1" operator="notEqual">
      <formula>$C$3</formula>
    </cfRule>
  </conditionalFormatting>
  <conditionalFormatting sqref="T67">
    <cfRule type="cellIs" dxfId="81" priority="81" stopIfTrue="1" operator="equal">
      <formula>$C$3</formula>
    </cfRule>
    <cfRule type="cellIs" dxfId="80" priority="82" stopIfTrue="1" operator="notEqual">
      <formula>$C$3</formula>
    </cfRule>
  </conditionalFormatting>
  <conditionalFormatting sqref="T65">
    <cfRule type="cellIs" dxfId="79" priority="85" stopIfTrue="1" operator="equal">
      <formula>$C$3</formula>
    </cfRule>
    <cfRule type="cellIs" dxfId="78" priority="86" stopIfTrue="1" operator="notEqual">
      <formula>$C$3</formula>
    </cfRule>
  </conditionalFormatting>
  <conditionalFormatting sqref="T76">
    <cfRule type="cellIs" dxfId="77" priority="75" stopIfTrue="1" operator="equal">
      <formula>$C$3</formula>
    </cfRule>
    <cfRule type="cellIs" dxfId="76" priority="76" stopIfTrue="1" operator="notEqual">
      <formula>$C$3</formula>
    </cfRule>
  </conditionalFormatting>
  <conditionalFormatting sqref="T77">
    <cfRule type="cellIs" dxfId="75" priority="73" stopIfTrue="1" operator="equal">
      <formula>$C$3</formula>
    </cfRule>
    <cfRule type="cellIs" dxfId="74" priority="74" stopIfTrue="1" operator="notEqual">
      <formula>$C$3</formula>
    </cfRule>
  </conditionalFormatting>
  <conditionalFormatting sqref="T75">
    <cfRule type="cellIs" dxfId="73" priority="77" stopIfTrue="1" operator="equal">
      <formula>$C$3</formula>
    </cfRule>
    <cfRule type="cellIs" dxfId="72" priority="78" stopIfTrue="1" operator="notEqual">
      <formula>$C$3</formula>
    </cfRule>
  </conditionalFormatting>
  <conditionalFormatting sqref="T87">
    <cfRule type="cellIs" dxfId="71" priority="69" stopIfTrue="1" operator="equal">
      <formula>$C$3</formula>
    </cfRule>
    <cfRule type="cellIs" dxfId="70" priority="70" stopIfTrue="1" operator="notEqual">
      <formula>$C$3</formula>
    </cfRule>
  </conditionalFormatting>
  <conditionalFormatting sqref="T86">
    <cfRule type="cellIs" dxfId="69" priority="71" stopIfTrue="1" operator="equal">
      <formula>$C$3</formula>
    </cfRule>
    <cfRule type="cellIs" dxfId="68" priority="72" stopIfTrue="1" operator="notEqual">
      <formula>$C$3</formula>
    </cfRule>
  </conditionalFormatting>
  <conditionalFormatting sqref="T81">
    <cfRule type="cellIs" dxfId="67" priority="67" stopIfTrue="1" operator="equal">
      <formula>$C$3</formula>
    </cfRule>
    <cfRule type="cellIs" dxfId="66" priority="68" stopIfTrue="1" operator="notEqual">
      <formula>$C$3</formula>
    </cfRule>
  </conditionalFormatting>
  <conditionalFormatting sqref="T82">
    <cfRule type="cellIs" dxfId="65" priority="65" stopIfTrue="1" operator="equal">
      <formula>$C$3</formula>
    </cfRule>
    <cfRule type="cellIs" dxfId="64" priority="66" stopIfTrue="1" operator="notEqual">
      <formula>$C$3</formula>
    </cfRule>
  </conditionalFormatting>
  <conditionalFormatting sqref="T83">
    <cfRule type="cellIs" dxfId="63" priority="63" stopIfTrue="1" operator="equal">
      <formula>$C$3</formula>
    </cfRule>
    <cfRule type="cellIs" dxfId="62" priority="64" stopIfTrue="1" operator="notEqual">
      <formula>$C$3</formula>
    </cfRule>
  </conditionalFormatting>
  <conditionalFormatting sqref="T85">
    <cfRule type="cellIs" dxfId="61" priority="61" stopIfTrue="1" operator="equal">
      <formula>$C$3</formula>
    </cfRule>
    <cfRule type="cellIs" dxfId="60" priority="62" stopIfTrue="1" operator="notEqual">
      <formula>$C$3</formula>
    </cfRule>
  </conditionalFormatting>
  <conditionalFormatting sqref="Q48">
    <cfRule type="cellIs" dxfId="59" priority="57" stopIfTrue="1" operator="equal">
      <formula>$C$3</formula>
    </cfRule>
    <cfRule type="cellIs" dxfId="58" priority="58" stopIfTrue="1" operator="notEqual">
      <formula>$C$3</formula>
    </cfRule>
  </conditionalFormatting>
  <conditionalFormatting sqref="Q48">
    <cfRule type="cellIs" dxfId="57" priority="59" stopIfTrue="1" operator="equal">
      <formula>$C$3</formula>
    </cfRule>
    <cfRule type="cellIs" dxfId="56" priority="60" stopIfTrue="1" operator="notEqual">
      <formula>$C$3</formula>
    </cfRule>
  </conditionalFormatting>
  <conditionalFormatting sqref="L122">
    <cfRule type="cellIs" dxfId="55" priority="55" stopIfTrue="1" operator="equal">
      <formula>$C$3</formula>
    </cfRule>
    <cfRule type="cellIs" dxfId="54" priority="56" stopIfTrue="1" operator="notEqual">
      <formula>$C$3</formula>
    </cfRule>
  </conditionalFormatting>
  <conditionalFormatting sqref="L122">
    <cfRule type="cellIs" dxfId="53" priority="53" stopIfTrue="1" operator="equal">
      <formula>$C$3</formula>
    </cfRule>
    <cfRule type="cellIs" dxfId="52" priority="54" stopIfTrue="1" operator="notEqual">
      <formula>$C$3</formula>
    </cfRule>
  </conditionalFormatting>
  <conditionalFormatting sqref="Y122">
    <cfRule type="cellIs" dxfId="51" priority="51" stopIfTrue="1" operator="equal">
      <formula>$C$3</formula>
    </cfRule>
    <cfRule type="cellIs" dxfId="50" priority="52" stopIfTrue="1" operator="notEqual">
      <formula>$C$3</formula>
    </cfRule>
  </conditionalFormatting>
  <conditionalFormatting sqref="Y122">
    <cfRule type="cellIs" dxfId="49" priority="49" stopIfTrue="1" operator="equal">
      <formula>$C$3</formula>
    </cfRule>
    <cfRule type="cellIs" dxfId="48" priority="50" stopIfTrue="1" operator="notEqual">
      <formula>$C$3</formula>
    </cfRule>
  </conditionalFormatting>
  <conditionalFormatting sqref="T125">
    <cfRule type="cellIs" dxfId="47" priority="43" stopIfTrue="1" operator="equal">
      <formula>$C$3</formula>
    </cfRule>
    <cfRule type="cellIs" dxfId="46" priority="44" stopIfTrue="1" operator="notEqual">
      <formula>$C$3</formula>
    </cfRule>
  </conditionalFormatting>
  <conditionalFormatting sqref="R125">
    <cfRule type="cellIs" dxfId="45" priority="45" stopIfTrue="1" operator="equal">
      <formula>$C$3</formula>
    </cfRule>
    <cfRule type="cellIs" dxfId="44" priority="46" stopIfTrue="1" operator="notEqual">
      <formula>$C$3</formula>
    </cfRule>
  </conditionalFormatting>
  <conditionalFormatting sqref="R125">
    <cfRule type="cellIs" dxfId="43" priority="35" stopIfTrue="1" operator="equal">
      <formula>$C$3</formula>
    </cfRule>
    <cfRule type="cellIs" dxfId="42" priority="36" stopIfTrue="1" operator="notEqual">
      <formula>$C$3</formula>
    </cfRule>
  </conditionalFormatting>
  <conditionalFormatting sqref="R126">
    <cfRule type="cellIs" dxfId="41" priority="47" stopIfTrue="1" operator="equal">
      <formula>$C$3</formula>
    </cfRule>
    <cfRule type="cellIs" dxfId="40" priority="48" stopIfTrue="1" operator="notEqual">
      <formula>$C$3</formula>
    </cfRule>
  </conditionalFormatting>
  <conditionalFormatting sqref="R127">
    <cfRule type="cellIs" dxfId="39" priority="39" stopIfTrue="1" operator="equal">
      <formula>$C$3</formula>
    </cfRule>
    <cfRule type="cellIs" dxfId="38" priority="40" stopIfTrue="1" operator="notEqual">
      <formula>$C$3</formula>
    </cfRule>
  </conditionalFormatting>
  <conditionalFormatting sqref="R126">
    <cfRule type="cellIs" dxfId="37" priority="37" stopIfTrue="1" operator="equal">
      <formula>$C$3</formula>
    </cfRule>
    <cfRule type="cellIs" dxfId="36" priority="38" stopIfTrue="1" operator="notEqual">
      <formula>$C$3</formula>
    </cfRule>
  </conditionalFormatting>
  <conditionalFormatting sqref="T125">
    <cfRule type="cellIs" dxfId="35" priority="33" stopIfTrue="1" operator="equal">
      <formula>$C$3</formula>
    </cfRule>
    <cfRule type="cellIs" dxfId="34" priority="34" stopIfTrue="1" operator="notEqual">
      <formula>$C$3</formula>
    </cfRule>
  </conditionalFormatting>
  <conditionalFormatting sqref="T126">
    <cfRule type="cellIs" dxfId="33" priority="31" stopIfTrue="1" operator="equal">
      <formula>$C$3</formula>
    </cfRule>
    <cfRule type="cellIs" dxfId="32" priority="32" stopIfTrue="1" operator="notEqual">
      <formula>$C$3</formula>
    </cfRule>
  </conditionalFormatting>
  <conditionalFormatting sqref="T127">
    <cfRule type="cellIs" dxfId="31" priority="29" stopIfTrue="1" operator="equal">
      <formula>$C$3</formula>
    </cfRule>
    <cfRule type="cellIs" dxfId="30" priority="30" stopIfTrue="1" operator="notEqual">
      <formula>$C$3</formula>
    </cfRule>
  </conditionalFormatting>
  <conditionalFormatting sqref="T126">
    <cfRule type="cellIs" dxfId="29" priority="41" stopIfTrue="1" operator="equal">
      <formula>$C$3</formula>
    </cfRule>
    <cfRule type="cellIs" dxfId="28" priority="42" stopIfTrue="1" operator="notEqual">
      <formula>$C$3</formula>
    </cfRule>
  </conditionalFormatting>
  <conditionalFormatting sqref="R60">
    <cfRule type="cellIs" dxfId="27" priority="25" stopIfTrue="1" operator="equal">
      <formula>$C$3</formula>
    </cfRule>
    <cfRule type="cellIs" dxfId="26" priority="26" stopIfTrue="1" operator="notEqual">
      <formula>$C$3</formula>
    </cfRule>
  </conditionalFormatting>
  <conditionalFormatting sqref="R59">
    <cfRule type="cellIs" dxfId="25" priority="27" stopIfTrue="1" operator="equal">
      <formula>$C$3</formula>
    </cfRule>
    <cfRule type="cellIs" dxfId="24" priority="28" stopIfTrue="1" operator="notEqual">
      <formula>$C$3</formula>
    </cfRule>
  </conditionalFormatting>
  <conditionalFormatting sqref="R58">
    <cfRule type="cellIs" dxfId="23" priority="23" stopIfTrue="1" operator="equal">
      <formula>$C$3</formula>
    </cfRule>
    <cfRule type="cellIs" dxfId="22" priority="24" stopIfTrue="1" operator="notEqual">
      <formula>$C$3</formula>
    </cfRule>
  </conditionalFormatting>
  <conditionalFormatting sqref="R65">
    <cfRule type="cellIs" dxfId="21" priority="17" stopIfTrue="1" operator="equal">
      <formula>$C$3</formula>
    </cfRule>
    <cfRule type="cellIs" dxfId="20" priority="18" stopIfTrue="1" operator="notEqual">
      <formula>$C$3</formula>
    </cfRule>
  </conditionalFormatting>
  <conditionalFormatting sqref="R67">
    <cfRule type="cellIs" dxfId="19" priority="19" stopIfTrue="1" operator="equal">
      <formula>$C$3</formula>
    </cfRule>
    <cfRule type="cellIs" dxfId="18" priority="20" stopIfTrue="1" operator="notEqual">
      <formula>$C$3</formula>
    </cfRule>
  </conditionalFormatting>
  <conditionalFormatting sqref="R66">
    <cfRule type="cellIs" dxfId="17" priority="21" stopIfTrue="1" operator="equal">
      <formula>$C$3</formula>
    </cfRule>
    <cfRule type="cellIs" dxfId="16" priority="22" stopIfTrue="1" operator="notEqual">
      <formula>$C$3</formula>
    </cfRule>
  </conditionalFormatting>
  <conditionalFormatting sqref="R75">
    <cfRule type="cellIs" dxfId="15" priority="11" stopIfTrue="1" operator="equal">
      <formula>$C$3</formula>
    </cfRule>
    <cfRule type="cellIs" dxfId="14" priority="12" stopIfTrue="1" operator="notEqual">
      <formula>$C$3</formula>
    </cfRule>
  </conditionalFormatting>
  <conditionalFormatting sqref="R77">
    <cfRule type="cellIs" dxfId="13" priority="13" stopIfTrue="1" operator="equal">
      <formula>$C$3</formula>
    </cfRule>
    <cfRule type="cellIs" dxfId="12" priority="14" stopIfTrue="1" operator="notEqual">
      <formula>$C$3</formula>
    </cfRule>
  </conditionalFormatting>
  <conditionalFormatting sqref="R76">
    <cfRule type="cellIs" dxfId="11" priority="15" stopIfTrue="1" operator="equal">
      <formula>$C$3</formula>
    </cfRule>
    <cfRule type="cellIs" dxfId="10" priority="16" stopIfTrue="1" operator="notEqual">
      <formula>$C$3</formula>
    </cfRule>
  </conditionalFormatting>
  <conditionalFormatting sqref="Q47">
    <cfRule type="cellIs" dxfId="9" priority="9" stopIfTrue="1" operator="equal">
      <formula>$C$3</formula>
    </cfRule>
    <cfRule type="cellIs" dxfId="8" priority="10" stopIfTrue="1" operator="notEqual">
      <formula>$C$3</formula>
    </cfRule>
  </conditionalFormatting>
  <conditionalFormatting sqref="Q45">
    <cfRule type="cellIs" dxfId="7" priority="7" stopIfTrue="1" operator="equal">
      <formula>$C$3</formula>
    </cfRule>
    <cfRule type="cellIs" dxfId="6" priority="8" stopIfTrue="1" operator="notEqual">
      <formula>$C$3</formula>
    </cfRule>
  </conditionalFormatting>
  <conditionalFormatting sqref="Q47">
    <cfRule type="cellIs" dxfId="5" priority="5" stopIfTrue="1" operator="equal">
      <formula>$C$3</formula>
    </cfRule>
    <cfRule type="cellIs" dxfId="4" priority="6" stopIfTrue="1" operator="notEqual">
      <formula>$C$3</formula>
    </cfRule>
  </conditionalFormatting>
  <conditionalFormatting sqref="Q46">
    <cfRule type="cellIs" dxfId="3" priority="3" stopIfTrue="1" operator="equal">
      <formula>$C$3</formula>
    </cfRule>
    <cfRule type="cellIs" dxfId="2" priority="4" stopIfTrue="1" operator="notEqual">
      <formula>$C$3</formula>
    </cfRule>
  </conditionalFormatting>
  <conditionalFormatting sqref="Q46">
    <cfRule type="cellIs" dxfId="1" priority="1" stopIfTrue="1" operator="equal">
      <formula>$C$3</formula>
    </cfRule>
    <cfRule type="cellIs" dxfId="0" priority="2" stopIfTrue="1" operator="notEqual">
      <formula>$C$3</formula>
    </cfRule>
  </conditionalFormatting>
  <pageMargins left="0.75" right="0.75" top="1" bottom="1" header="0.5" footer="0.5"/>
  <pageSetup orientation="portrait" r:id="rId1"/>
  <colBreaks count="1" manualBreakCount="1">
    <brk id="3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136"/>
  <sheetViews>
    <sheetView topLeftCell="K45" zoomScaleNormal="100" zoomScalePageLayoutView="40" workbookViewId="0">
      <selection activeCell="V50" sqref="V50"/>
    </sheetView>
  </sheetViews>
  <sheetFormatPr defaultColWidth="11.15234375" defaultRowHeight="13.5" x14ac:dyDescent="0.3"/>
  <cols>
    <col min="1" max="2" width="11.15234375" style="3"/>
    <col min="3" max="4" width="15.69140625" style="3" customWidth="1"/>
    <col min="5" max="5" width="3.15234375" style="3" customWidth="1"/>
    <col min="6" max="8" width="15.69140625" style="3" customWidth="1"/>
    <col min="9" max="9" width="10.69140625" style="3" customWidth="1"/>
    <col min="10" max="10" width="8.69140625" style="3" customWidth="1"/>
    <col min="11" max="11" width="10.69140625" style="3" customWidth="1"/>
    <col min="12" max="13" width="12.69140625" style="3" customWidth="1"/>
    <col min="14" max="15" width="6.69140625" style="3" customWidth="1"/>
    <col min="16" max="16" width="10.69140625" style="3" customWidth="1"/>
    <col min="17" max="19" width="15.69140625" style="3" customWidth="1"/>
    <col min="20" max="20" width="25.69140625" style="3" customWidth="1"/>
    <col min="21" max="23" width="20.69140625" style="3" customWidth="1"/>
    <col min="24" max="25" width="15.69140625" style="3" customWidth="1"/>
    <col min="26" max="26" width="10.69140625" style="3" customWidth="1"/>
    <col min="27" max="27" width="8.69140625" style="3" customWidth="1"/>
    <col min="28" max="28" width="10.69140625" style="3" customWidth="1"/>
    <col min="29" max="33" width="15.69140625" style="3" customWidth="1"/>
    <col min="34" max="16384" width="11.15234375" style="3"/>
  </cols>
  <sheetData>
    <row r="3" spans="2:33" ht="17.5" x14ac:dyDescent="0.3">
      <c r="B3" s="2" t="s">
        <v>83</v>
      </c>
    </row>
    <row r="5" spans="2:33" x14ac:dyDescent="0.3">
      <c r="B5" s="4"/>
      <c r="C5" s="3" t="s">
        <v>84</v>
      </c>
    </row>
    <row r="6" spans="2:33" x14ac:dyDescent="0.3">
      <c r="B6" s="4"/>
      <c r="C6" s="3" t="s">
        <v>85</v>
      </c>
    </row>
    <row r="7" spans="2:33" x14ac:dyDescent="0.3">
      <c r="B7" s="5" t="s">
        <v>86</v>
      </c>
      <c r="C7" s="3" t="s">
        <v>87</v>
      </c>
    </row>
    <row r="8" spans="2:33" x14ac:dyDescent="0.3">
      <c r="B8" s="6"/>
      <c r="C8" s="3" t="s">
        <v>88</v>
      </c>
    </row>
    <row r="9" spans="2:33" x14ac:dyDescent="0.3">
      <c r="B9" s="7"/>
      <c r="C9" s="3" t="s">
        <v>89</v>
      </c>
    </row>
    <row r="10" spans="2:33" x14ac:dyDescent="0.3">
      <c r="B10" s="8"/>
      <c r="C10" s="3" t="s">
        <v>90</v>
      </c>
    </row>
    <row r="13" spans="2:33" ht="14" thickBot="1" x14ac:dyDescent="0.35"/>
    <row r="14" spans="2:33" x14ac:dyDescent="0.3">
      <c r="C14" s="9"/>
      <c r="D14" s="10"/>
      <c r="E14" s="10"/>
      <c r="F14" s="10"/>
      <c r="G14" s="11" t="s">
        <v>91</v>
      </c>
      <c r="H14" s="12" t="s">
        <v>125</v>
      </c>
      <c r="J14" s="55" t="s">
        <v>92</v>
      </c>
      <c r="K14" s="16"/>
      <c r="L14" s="16"/>
      <c r="M14" s="16"/>
      <c r="N14" s="16"/>
      <c r="O14" s="16"/>
      <c r="Q14" s="46" t="s">
        <v>141</v>
      </c>
      <c r="R14" s="47" t="s">
        <v>151</v>
      </c>
      <c r="S14" s="11" t="s">
        <v>134</v>
      </c>
      <c r="T14" s="12" t="s">
        <v>125</v>
      </c>
      <c r="AA14" s="55" t="s">
        <v>92</v>
      </c>
      <c r="AC14" s="9"/>
      <c r="AD14" s="10"/>
      <c r="AE14" s="10"/>
      <c r="AF14" s="11" t="s">
        <v>134</v>
      </c>
      <c r="AG14" s="13" t="str">
        <f>H14</f>
        <v>RAN10</v>
      </c>
    </row>
    <row r="15" spans="2:33" x14ac:dyDescent="0.3">
      <c r="C15" s="40" t="s">
        <v>154</v>
      </c>
      <c r="D15" s="42"/>
      <c r="E15" s="15"/>
      <c r="F15" s="15"/>
      <c r="G15" s="16" t="s">
        <v>93</v>
      </c>
      <c r="H15" s="18" t="s">
        <v>94</v>
      </c>
      <c r="J15" s="56" t="s">
        <v>95</v>
      </c>
      <c r="K15" s="16"/>
      <c r="L15" s="16"/>
      <c r="M15" s="16"/>
      <c r="N15" s="16"/>
      <c r="O15" s="16"/>
      <c r="Q15" s="14" t="s">
        <v>146</v>
      </c>
      <c r="R15" s="37" t="str">
        <f t="shared" ref="R15:R20" si="0">C22</f>
        <v>eth0</v>
      </c>
      <c r="S15" s="16" t="s">
        <v>135</v>
      </c>
      <c r="T15" s="18" t="s">
        <v>96</v>
      </c>
      <c r="AA15" s="56" t="s">
        <v>95</v>
      </c>
      <c r="AC15" s="14"/>
      <c r="AD15" s="15"/>
      <c r="AE15" s="15"/>
      <c r="AF15" s="16" t="s">
        <v>135</v>
      </c>
      <c r="AG15" s="18" t="s">
        <v>136</v>
      </c>
    </row>
    <row r="16" spans="2:33" x14ac:dyDescent="0.3">
      <c r="C16" s="29"/>
      <c r="D16" s="42"/>
      <c r="E16" s="15"/>
      <c r="F16" s="15"/>
      <c r="G16" s="38"/>
      <c r="H16" s="19"/>
      <c r="J16" s="56"/>
      <c r="K16" s="16"/>
      <c r="L16" s="16"/>
      <c r="M16" s="16"/>
      <c r="N16" s="16"/>
      <c r="O16" s="16"/>
      <c r="Q16" s="14" t="s">
        <v>145</v>
      </c>
      <c r="R16" s="53" t="str">
        <f t="shared" si="0"/>
        <v>0000:03:00.0</v>
      </c>
      <c r="S16" s="16"/>
      <c r="T16" s="18"/>
      <c r="AA16" s="56"/>
      <c r="AC16" s="14"/>
      <c r="AD16" s="15"/>
      <c r="AE16" s="15"/>
      <c r="AF16" s="16"/>
      <c r="AG16" s="18"/>
    </row>
    <row r="17" spans="3:33" x14ac:dyDescent="0.3">
      <c r="C17" s="40" t="s">
        <v>152</v>
      </c>
      <c r="D17" s="42" t="s">
        <v>156</v>
      </c>
      <c r="E17" s="15"/>
      <c r="F17" s="15"/>
      <c r="G17" s="15" t="s">
        <v>142</v>
      </c>
      <c r="H17" s="19" t="s">
        <v>147</v>
      </c>
      <c r="J17" s="56" t="s">
        <v>97</v>
      </c>
      <c r="K17" s="16"/>
      <c r="L17" s="16"/>
      <c r="M17" s="16"/>
      <c r="N17" s="16"/>
      <c r="O17" s="16"/>
      <c r="Q17" s="20" t="s">
        <v>144</v>
      </c>
      <c r="R17" s="17" t="str">
        <f t="shared" si="0"/>
        <v>00:1e:67:c9:bd:a8</v>
      </c>
      <c r="S17" s="15"/>
      <c r="T17" s="19"/>
      <c r="AA17" s="56" t="s">
        <v>98</v>
      </c>
      <c r="AC17" s="41" t="s">
        <v>158</v>
      </c>
      <c r="AD17" s="15" t="s">
        <v>142</v>
      </c>
      <c r="AE17" s="15"/>
      <c r="AF17" s="15"/>
      <c r="AG17" s="18"/>
    </row>
    <row r="18" spans="3:33" ht="12.75" customHeight="1" x14ac:dyDescent="0.3">
      <c r="C18" s="40" t="s">
        <v>153</v>
      </c>
      <c r="D18" s="42" t="s">
        <v>99</v>
      </c>
      <c r="E18" s="38"/>
      <c r="F18" s="15"/>
      <c r="G18" s="15" t="s">
        <v>140</v>
      </c>
      <c r="H18" s="22"/>
      <c r="J18" s="23"/>
      <c r="K18" s="15"/>
      <c r="L18" s="15"/>
      <c r="M18" s="15"/>
      <c r="N18" s="15"/>
      <c r="O18" s="15"/>
      <c r="Q18" s="14" t="s">
        <v>100</v>
      </c>
      <c r="R18" s="17" t="str">
        <f t="shared" si="0"/>
        <v>10.212.93.45</v>
      </c>
      <c r="S18" s="15"/>
      <c r="T18" s="19"/>
      <c r="AA18" s="23"/>
      <c r="AC18" s="24"/>
      <c r="AD18" s="15" t="s">
        <v>101</v>
      </c>
      <c r="AE18" s="15"/>
      <c r="AF18" s="15"/>
      <c r="AG18" s="18"/>
    </row>
    <row r="19" spans="3:33" x14ac:dyDescent="0.3">
      <c r="C19" s="40" t="s">
        <v>155</v>
      </c>
      <c r="D19" s="42"/>
      <c r="E19" s="15"/>
      <c r="F19" s="21"/>
      <c r="G19" s="15" t="s">
        <v>102</v>
      </c>
      <c r="H19" s="52" t="s">
        <v>14</v>
      </c>
      <c r="J19" s="23"/>
      <c r="K19" s="15"/>
      <c r="L19" s="15"/>
      <c r="M19" s="15"/>
      <c r="N19" s="15"/>
      <c r="O19" s="15"/>
      <c r="Q19" s="20" t="s">
        <v>103</v>
      </c>
      <c r="R19" s="17" t="str">
        <f t="shared" si="0"/>
        <v>lte1</v>
      </c>
      <c r="S19" s="15"/>
      <c r="T19" s="19"/>
      <c r="AA19" s="23"/>
      <c r="AC19" s="54" t="s">
        <v>8</v>
      </c>
      <c r="AD19" s="15" t="s">
        <v>102</v>
      </c>
      <c r="AE19" s="15"/>
      <c r="AF19" s="15"/>
      <c r="AG19" s="18"/>
    </row>
    <row r="20" spans="3:33" x14ac:dyDescent="0.3">
      <c r="C20" s="20"/>
      <c r="D20" s="15"/>
      <c r="E20" s="15"/>
      <c r="F20" s="15"/>
      <c r="G20" s="15" t="s">
        <v>104</v>
      </c>
      <c r="H20" s="25" t="s">
        <v>15</v>
      </c>
      <c r="J20" s="23"/>
      <c r="K20" s="15"/>
      <c r="L20" s="15"/>
      <c r="M20" s="15"/>
      <c r="N20" s="15"/>
      <c r="O20" s="15"/>
      <c r="Q20" s="20" t="s">
        <v>106</v>
      </c>
      <c r="R20" s="17" t="str">
        <f t="shared" si="0"/>
        <v>lte</v>
      </c>
      <c r="S20" s="15"/>
      <c r="T20" s="19"/>
      <c r="AA20" s="23"/>
      <c r="AC20" s="26" t="s">
        <v>9</v>
      </c>
      <c r="AD20" s="15" t="s">
        <v>104</v>
      </c>
      <c r="AE20" s="15"/>
      <c r="AF20" s="15"/>
      <c r="AG20" s="19"/>
    </row>
    <row r="21" spans="3:33" x14ac:dyDescent="0.3">
      <c r="C21" s="41" t="s">
        <v>151</v>
      </c>
      <c r="D21" s="48" t="s">
        <v>141</v>
      </c>
      <c r="E21" s="39"/>
      <c r="F21" s="15"/>
      <c r="G21" s="27" t="s">
        <v>107</v>
      </c>
      <c r="H21" s="25" t="s">
        <v>10</v>
      </c>
      <c r="J21" s="23"/>
      <c r="K21" s="15"/>
      <c r="L21" s="15"/>
      <c r="M21" s="15"/>
      <c r="N21" s="15"/>
      <c r="O21" s="15"/>
      <c r="Q21" s="14"/>
      <c r="R21" s="27"/>
      <c r="S21" s="27"/>
      <c r="T21" s="19"/>
      <c r="AA21" s="23"/>
      <c r="AC21" s="26" t="s">
        <v>10</v>
      </c>
      <c r="AD21" s="27" t="s">
        <v>107</v>
      </c>
      <c r="AE21" s="15"/>
      <c r="AF21" s="15" t="s">
        <v>141</v>
      </c>
      <c r="AG21" s="44" t="s">
        <v>151</v>
      </c>
    </row>
    <row r="22" spans="3:33" ht="12.75" customHeight="1" x14ac:dyDescent="0.3">
      <c r="C22" s="77" t="s">
        <v>26</v>
      </c>
      <c r="D22" s="15" t="s">
        <v>146</v>
      </c>
      <c r="E22" s="15"/>
      <c r="F22" s="30"/>
      <c r="G22" s="30" t="s">
        <v>108</v>
      </c>
      <c r="H22" s="59" t="s">
        <v>128</v>
      </c>
      <c r="J22" s="23"/>
      <c r="K22" s="15"/>
      <c r="L22" s="15"/>
      <c r="M22" s="15"/>
      <c r="N22" s="15"/>
      <c r="O22" s="15"/>
      <c r="Q22" s="157" t="s">
        <v>162</v>
      </c>
      <c r="R22" s="158"/>
      <c r="S22" s="158"/>
      <c r="T22" s="159"/>
      <c r="AA22" s="23"/>
      <c r="AC22" s="24" t="s">
        <v>109</v>
      </c>
      <c r="AD22" s="38" t="s">
        <v>129</v>
      </c>
      <c r="AE22" s="7" t="s">
        <v>110</v>
      </c>
      <c r="AF22" s="15" t="s">
        <v>146</v>
      </c>
      <c r="AG22" s="50" t="str">
        <f t="shared" ref="AG22:AG27" si="1">C22</f>
        <v>eth0</v>
      </c>
    </row>
    <row r="23" spans="3:33" x14ac:dyDescent="0.3">
      <c r="C23" s="54" t="s">
        <v>0</v>
      </c>
      <c r="D23" s="15" t="s">
        <v>145</v>
      </c>
      <c r="E23" s="15"/>
      <c r="F23" s="15"/>
      <c r="G23" s="15"/>
      <c r="H23" s="19"/>
      <c r="J23" s="23"/>
      <c r="K23" s="15"/>
      <c r="L23" s="15"/>
      <c r="M23" s="15"/>
      <c r="N23" s="15"/>
      <c r="O23" s="15"/>
      <c r="Q23" s="40"/>
      <c r="R23" s="42" t="s">
        <v>163</v>
      </c>
      <c r="S23" s="42"/>
      <c r="T23" s="51"/>
      <c r="AA23" s="23"/>
      <c r="AC23" s="14"/>
      <c r="AD23" s="15"/>
      <c r="AE23" s="15"/>
      <c r="AF23" s="15" t="s">
        <v>145</v>
      </c>
      <c r="AG23" s="50" t="str">
        <f t="shared" si="1"/>
        <v>0000:03:00.0</v>
      </c>
    </row>
    <row r="24" spans="3:33" x14ac:dyDescent="0.3">
      <c r="C24" s="26" t="s">
        <v>27</v>
      </c>
      <c r="D24" s="27" t="s">
        <v>144</v>
      </c>
      <c r="E24" s="15"/>
      <c r="F24" s="15"/>
      <c r="G24" s="15" t="s">
        <v>142</v>
      </c>
      <c r="H24" s="19" t="s">
        <v>147</v>
      </c>
      <c r="J24" s="23"/>
      <c r="K24" s="15"/>
      <c r="L24" s="15"/>
      <c r="M24" s="15"/>
      <c r="N24" s="15"/>
      <c r="O24" s="15"/>
      <c r="Q24" s="14"/>
      <c r="R24" s="27"/>
      <c r="S24" s="27"/>
      <c r="T24" s="19"/>
      <c r="AA24" s="23"/>
      <c r="AC24" s="41" t="s">
        <v>157</v>
      </c>
      <c r="AD24" s="15" t="s">
        <v>142</v>
      </c>
      <c r="AE24" s="15"/>
      <c r="AF24" s="15" t="s">
        <v>144</v>
      </c>
      <c r="AG24" s="50" t="str">
        <f t="shared" si="1"/>
        <v>00:1e:67:c9:bd:a8</v>
      </c>
    </row>
    <row r="25" spans="3:33" x14ac:dyDescent="0.3">
      <c r="C25" s="26" t="s">
        <v>28</v>
      </c>
      <c r="D25" s="15" t="s">
        <v>100</v>
      </c>
      <c r="E25" s="15"/>
      <c r="F25" s="21"/>
      <c r="G25" s="15" t="s">
        <v>140</v>
      </c>
      <c r="H25" s="22"/>
      <c r="J25" s="23"/>
      <c r="K25" s="15"/>
      <c r="L25" s="15"/>
      <c r="M25" s="15"/>
      <c r="N25" s="15"/>
      <c r="O25" s="15"/>
      <c r="Q25" s="14" t="s">
        <v>143</v>
      </c>
      <c r="R25" s="15" t="s">
        <v>142</v>
      </c>
      <c r="S25" s="15" t="s">
        <v>159</v>
      </c>
      <c r="T25" s="19"/>
      <c r="AA25" s="23"/>
      <c r="AC25" s="24"/>
      <c r="AD25" s="15" t="s">
        <v>140</v>
      </c>
      <c r="AE25" s="15"/>
      <c r="AF25" s="15" t="s">
        <v>100</v>
      </c>
      <c r="AG25" s="50" t="str">
        <f t="shared" si="1"/>
        <v>10.212.93.45</v>
      </c>
    </row>
    <row r="26" spans="3:33" x14ac:dyDescent="0.3">
      <c r="C26" s="26" t="s">
        <v>29</v>
      </c>
      <c r="D26" s="27" t="s">
        <v>103</v>
      </c>
      <c r="E26" s="15"/>
      <c r="F26" s="15"/>
      <c r="G26" s="15" t="s">
        <v>102</v>
      </c>
      <c r="H26" s="52"/>
      <c r="J26" s="23"/>
      <c r="Q26" s="54" t="str">
        <f>H39</f>
        <v>0000:03:00.1</v>
      </c>
      <c r="R26" s="15" t="s">
        <v>137</v>
      </c>
      <c r="S26" s="53" t="str">
        <f>Q26</f>
        <v>0000:03:00.1</v>
      </c>
      <c r="T26" s="19"/>
      <c r="AA26" s="23"/>
      <c r="AC26" s="54"/>
      <c r="AD26" s="15" t="s">
        <v>102</v>
      </c>
      <c r="AE26" s="15"/>
      <c r="AF26" s="15" t="s">
        <v>103</v>
      </c>
      <c r="AG26" s="50" t="str">
        <f t="shared" si="1"/>
        <v>lte1</v>
      </c>
    </row>
    <row r="27" spans="3:33" x14ac:dyDescent="0.3">
      <c r="C27" s="26" t="s">
        <v>30</v>
      </c>
      <c r="D27" s="27" t="s">
        <v>106</v>
      </c>
      <c r="E27" s="15"/>
      <c r="F27" s="15"/>
      <c r="G27" s="15" t="s">
        <v>104</v>
      </c>
      <c r="H27" s="25"/>
      <c r="J27" s="23"/>
      <c r="K27" s="28"/>
      <c r="L27" s="28"/>
      <c r="M27" s="28"/>
      <c r="N27" s="28"/>
      <c r="O27" s="28"/>
      <c r="P27" s="69" t="s">
        <v>47</v>
      </c>
      <c r="Q27" s="26" t="str">
        <f>H40</f>
        <v>00:1e:67:c9:bd:a9</v>
      </c>
      <c r="R27" s="15" t="s">
        <v>138</v>
      </c>
      <c r="S27" s="17" t="str">
        <f>Q27</f>
        <v>00:1e:67:c9:bd:a9</v>
      </c>
      <c r="T27" s="19"/>
      <c r="AA27" s="23"/>
      <c r="AC27" s="26"/>
      <c r="AD27" s="15" t="s">
        <v>104</v>
      </c>
      <c r="AE27" s="15"/>
      <c r="AF27" s="15" t="s">
        <v>106</v>
      </c>
      <c r="AG27" s="50" t="str">
        <f t="shared" si="1"/>
        <v>lte</v>
      </c>
    </row>
    <row r="28" spans="3:33" x14ac:dyDescent="0.3">
      <c r="C28" s="14"/>
      <c r="D28" s="15"/>
      <c r="E28" s="15"/>
      <c r="F28" s="15"/>
      <c r="G28" s="27" t="s">
        <v>107</v>
      </c>
      <c r="H28" s="25"/>
      <c r="J28" s="23"/>
      <c r="Q28" s="26" t="str">
        <f>H41</f>
        <v>eth1</v>
      </c>
      <c r="R28" s="27" t="s">
        <v>139</v>
      </c>
      <c r="S28" s="17" t="str">
        <f>Q28</f>
        <v>eth1</v>
      </c>
      <c r="T28" s="19"/>
      <c r="AA28" s="23"/>
      <c r="AC28" s="26"/>
      <c r="AD28" s="27" t="s">
        <v>107</v>
      </c>
      <c r="AE28" s="15"/>
      <c r="AF28" s="15"/>
      <c r="AG28" s="19"/>
    </row>
    <row r="29" spans="3:33" ht="12.75" customHeight="1" thickBot="1" x14ac:dyDescent="0.35">
      <c r="C29" s="14"/>
      <c r="D29" s="15"/>
      <c r="E29" s="15"/>
      <c r="F29" s="30" t="s">
        <v>111</v>
      </c>
      <c r="G29" s="38" t="s">
        <v>161</v>
      </c>
      <c r="H29" s="59" t="s">
        <v>128</v>
      </c>
      <c r="J29" s="23"/>
      <c r="K29" s="15"/>
      <c r="L29" s="15"/>
      <c r="M29" s="15"/>
      <c r="N29" s="15"/>
      <c r="O29" s="15"/>
      <c r="P29" s="19"/>
      <c r="Q29" s="3" t="s">
        <v>396</v>
      </c>
      <c r="R29" s="15" t="s">
        <v>132</v>
      </c>
      <c r="S29" s="15" t="s">
        <v>400</v>
      </c>
      <c r="T29" s="19"/>
      <c r="AA29" s="23"/>
      <c r="AC29" s="24" t="s">
        <v>112</v>
      </c>
      <c r="AD29" s="38" t="s">
        <v>129</v>
      </c>
      <c r="AE29" s="7" t="s">
        <v>113</v>
      </c>
      <c r="AF29" s="15"/>
      <c r="AG29" s="19"/>
    </row>
    <row r="30" spans="3:33" ht="14" thickBot="1" x14ac:dyDescent="0.35">
      <c r="C30" s="14"/>
      <c r="D30" s="15"/>
      <c r="E30" s="15"/>
      <c r="F30" s="15"/>
      <c r="G30" s="15"/>
      <c r="H30" s="19"/>
      <c r="J30" s="23"/>
      <c r="K30" s="15"/>
      <c r="L30" s="15"/>
      <c r="M30" s="15"/>
      <c r="N30" s="15"/>
      <c r="O30" s="15"/>
      <c r="Q30" s="10"/>
      <c r="R30" s="10"/>
      <c r="S30" s="71"/>
      <c r="T30" s="10"/>
      <c r="AA30" s="23"/>
      <c r="AC30" s="14"/>
      <c r="AD30" s="15"/>
      <c r="AE30" s="15"/>
      <c r="AF30" s="42"/>
      <c r="AG30" s="124" t="s">
        <v>154</v>
      </c>
    </row>
    <row r="31" spans="3:33" x14ac:dyDescent="0.3">
      <c r="C31" s="14"/>
      <c r="D31" s="15"/>
      <c r="E31" s="15"/>
      <c r="F31" s="15"/>
      <c r="G31" s="15" t="s">
        <v>142</v>
      </c>
      <c r="H31" s="19" t="s">
        <v>147</v>
      </c>
      <c r="J31" s="23"/>
      <c r="K31" s="15"/>
      <c r="L31" s="15"/>
      <c r="M31" s="15"/>
      <c r="N31" s="15"/>
      <c r="O31" s="15"/>
      <c r="R31" s="15"/>
      <c r="T31" s="135" t="s">
        <v>322</v>
      </c>
      <c r="U31" s="136" t="s">
        <v>325</v>
      </c>
      <c r="V31" s="135" t="s">
        <v>333</v>
      </c>
      <c r="W31" s="135" t="s">
        <v>340</v>
      </c>
      <c r="X31" s="137" t="s">
        <v>341</v>
      </c>
      <c r="AA31" s="23"/>
      <c r="AC31" s="41" t="s">
        <v>158</v>
      </c>
      <c r="AD31" s="15" t="s">
        <v>142</v>
      </c>
      <c r="AE31" s="15"/>
      <c r="AF31" s="42"/>
      <c r="AG31" s="45"/>
    </row>
    <row r="32" spans="3:33" ht="20" x14ac:dyDescent="0.3">
      <c r="C32" s="14"/>
      <c r="D32" s="15"/>
      <c r="E32" s="15"/>
      <c r="F32" s="21"/>
      <c r="G32" s="15" t="s">
        <v>140</v>
      </c>
      <c r="H32" s="22">
        <v>1</v>
      </c>
      <c r="J32" s="23"/>
      <c r="K32" s="15"/>
      <c r="L32" s="15"/>
      <c r="M32" s="15"/>
      <c r="N32" s="15"/>
      <c r="O32" s="15"/>
      <c r="R32" s="15"/>
      <c r="T32" s="141" t="s">
        <v>335</v>
      </c>
      <c r="U32" s="141" t="s">
        <v>336</v>
      </c>
      <c r="V32" s="141" t="s">
        <v>337</v>
      </c>
      <c r="W32" s="141" t="s">
        <v>336</v>
      </c>
      <c r="X32" s="141" t="s">
        <v>336</v>
      </c>
      <c r="AA32" s="23"/>
      <c r="AC32" s="24">
        <v>0</v>
      </c>
      <c r="AD32" s="15" t="s">
        <v>140</v>
      </c>
      <c r="AE32" s="15"/>
      <c r="AF32" s="123" t="s">
        <v>156</v>
      </c>
      <c r="AG32" s="124" t="s">
        <v>152</v>
      </c>
    </row>
    <row r="33" spans="3:33" x14ac:dyDescent="0.3">
      <c r="C33" s="14"/>
      <c r="D33" s="15"/>
      <c r="E33" s="15"/>
      <c r="F33" s="15"/>
      <c r="G33" s="15" t="s">
        <v>102</v>
      </c>
      <c r="H33" s="52" t="s">
        <v>16</v>
      </c>
      <c r="J33" s="23"/>
      <c r="K33" s="15"/>
      <c r="L33" s="15"/>
      <c r="M33" s="15"/>
      <c r="N33" s="15"/>
      <c r="O33" s="15"/>
      <c r="R33" s="15"/>
      <c r="T33" s="132" t="s">
        <v>323</v>
      </c>
      <c r="U33" s="88" t="s">
        <v>323</v>
      </c>
      <c r="V33" s="132" t="s">
        <v>323</v>
      </c>
      <c r="W33" s="132" t="s">
        <v>323</v>
      </c>
      <c r="X33" s="128" t="s">
        <v>323</v>
      </c>
      <c r="AA33" s="23"/>
      <c r="AC33" s="54" t="s">
        <v>11</v>
      </c>
      <c r="AD33" s="15" t="s">
        <v>102</v>
      </c>
      <c r="AE33" s="15"/>
      <c r="AF33" s="123" t="s">
        <v>99</v>
      </c>
      <c r="AG33" s="124" t="s">
        <v>153</v>
      </c>
    </row>
    <row r="34" spans="3:33" ht="27.5" thickBot="1" x14ac:dyDescent="0.35">
      <c r="C34" s="14"/>
      <c r="D34" s="15"/>
      <c r="E34" s="15"/>
      <c r="F34" s="15"/>
      <c r="G34" s="15" t="s">
        <v>104</v>
      </c>
      <c r="H34" s="25" t="s">
        <v>17</v>
      </c>
      <c r="I34" s="68" t="s">
        <v>46</v>
      </c>
      <c r="J34" s="23"/>
      <c r="K34" s="15"/>
      <c r="L34" s="15"/>
      <c r="M34" s="15"/>
      <c r="N34" s="15"/>
      <c r="O34" s="15"/>
      <c r="R34" s="15"/>
      <c r="T34" s="125" t="s">
        <v>324</v>
      </c>
      <c r="U34" s="130" t="s">
        <v>332</v>
      </c>
      <c r="V34" s="133" t="s">
        <v>332</v>
      </c>
      <c r="W34" s="125" t="s">
        <v>324</v>
      </c>
      <c r="X34" s="126" t="s">
        <v>324</v>
      </c>
      <c r="AA34" s="23"/>
      <c r="AB34" s="68" t="s">
        <v>105</v>
      </c>
      <c r="AC34" s="26" t="s">
        <v>12</v>
      </c>
      <c r="AD34" s="15" t="s">
        <v>104</v>
      </c>
      <c r="AE34" s="15"/>
      <c r="AF34" s="123" t="s">
        <v>155</v>
      </c>
      <c r="AG34" s="124"/>
    </row>
    <row r="35" spans="3:33" ht="14" thickBot="1" x14ac:dyDescent="0.35">
      <c r="C35" s="14"/>
      <c r="D35" s="15"/>
      <c r="E35" s="15"/>
      <c r="F35" s="15"/>
      <c r="G35" s="27" t="s">
        <v>107</v>
      </c>
      <c r="H35" s="25" t="s">
        <v>18</v>
      </c>
      <c r="J35" s="23"/>
      <c r="K35" s="15"/>
      <c r="L35" s="15"/>
      <c r="M35" s="15"/>
      <c r="N35" s="15"/>
      <c r="O35" s="15"/>
      <c r="R35" s="15"/>
      <c r="S35" s="3" t="s">
        <v>45</v>
      </c>
      <c r="U35" s="100"/>
      <c r="V35" s="100"/>
      <c r="W35" s="100"/>
      <c r="X35" s="100"/>
      <c r="AA35" s="23"/>
      <c r="AC35" s="26" t="s">
        <v>13</v>
      </c>
      <c r="AD35" s="27" t="s">
        <v>107</v>
      </c>
      <c r="AE35" s="15"/>
      <c r="AF35" s="15"/>
      <c r="AG35" s="19"/>
    </row>
    <row r="36" spans="3:33" ht="12.75" customHeight="1" x14ac:dyDescent="0.3">
      <c r="C36" s="14"/>
      <c r="D36" s="15"/>
      <c r="E36" s="15"/>
      <c r="F36" s="30" t="s">
        <v>114</v>
      </c>
      <c r="G36" s="38" t="s">
        <v>150</v>
      </c>
      <c r="H36" s="31" t="s">
        <v>115</v>
      </c>
      <c r="J36" s="23"/>
      <c r="K36" s="15"/>
      <c r="L36" s="15"/>
      <c r="M36" s="15"/>
      <c r="N36" s="15"/>
      <c r="O36" s="15"/>
      <c r="R36" s="15"/>
      <c r="T36" s="138" t="s">
        <v>326</v>
      </c>
      <c r="U36" s="127"/>
      <c r="V36" s="127"/>
      <c r="W36" s="127"/>
      <c r="X36" s="134"/>
      <c r="AA36" s="23"/>
      <c r="AC36" s="24" t="s">
        <v>116</v>
      </c>
      <c r="AD36" s="38" t="s">
        <v>129</v>
      </c>
      <c r="AE36" s="7" t="s">
        <v>117</v>
      </c>
      <c r="AF36" s="15"/>
      <c r="AG36" s="19"/>
    </row>
    <row r="37" spans="3:33" x14ac:dyDescent="0.3">
      <c r="C37" s="14"/>
      <c r="D37" s="15"/>
      <c r="E37" s="15"/>
      <c r="F37" s="15"/>
      <c r="G37" s="15"/>
      <c r="H37" s="19"/>
      <c r="J37" s="23"/>
      <c r="K37" s="15"/>
      <c r="L37" s="15"/>
      <c r="M37" s="15"/>
      <c r="N37" s="15"/>
      <c r="O37" s="15"/>
      <c r="R37" s="15"/>
      <c r="T37" s="142" t="s">
        <v>336</v>
      </c>
      <c r="U37" s="88"/>
      <c r="V37" s="88"/>
      <c r="W37" s="88"/>
      <c r="X37" s="128"/>
      <c r="AA37" s="23"/>
      <c r="AB37" s="19"/>
      <c r="AC37" s="14"/>
      <c r="AD37" s="15"/>
      <c r="AE37" s="15"/>
      <c r="AF37" s="15"/>
      <c r="AG37" s="19"/>
    </row>
    <row r="38" spans="3:33" ht="14" thickBot="1" x14ac:dyDescent="0.35">
      <c r="C38" s="14"/>
      <c r="D38" s="15"/>
      <c r="E38" s="15"/>
      <c r="F38" s="15"/>
      <c r="G38" s="15" t="s">
        <v>142</v>
      </c>
      <c r="H38" s="19" t="s">
        <v>143</v>
      </c>
      <c r="J38" s="23"/>
      <c r="K38" s="15"/>
      <c r="L38" s="15"/>
      <c r="M38" s="15"/>
      <c r="N38" s="15"/>
      <c r="O38" s="15"/>
      <c r="R38" s="15"/>
      <c r="T38" s="129" t="s">
        <v>327</v>
      </c>
      <c r="U38" s="131"/>
      <c r="V38" s="131"/>
      <c r="W38" s="131"/>
      <c r="X38" s="126"/>
      <c r="AA38" s="23"/>
      <c r="AB38" s="19"/>
      <c r="AC38" s="41" t="s">
        <v>158</v>
      </c>
      <c r="AD38" s="15" t="s">
        <v>142</v>
      </c>
      <c r="AE38" s="15"/>
      <c r="AF38" s="15"/>
      <c r="AG38" s="19"/>
    </row>
    <row r="39" spans="3:33" ht="14" thickBot="1" x14ac:dyDescent="0.35">
      <c r="C39" s="14"/>
      <c r="D39" s="15"/>
      <c r="E39" s="15"/>
      <c r="F39" s="21"/>
      <c r="G39" s="15" t="s">
        <v>102</v>
      </c>
      <c r="H39" s="52" t="s">
        <v>31</v>
      </c>
      <c r="J39" s="23"/>
      <c r="K39" s="15"/>
      <c r="L39" s="15"/>
      <c r="M39" s="15"/>
      <c r="N39" s="15"/>
      <c r="O39" s="15"/>
      <c r="R39" s="15"/>
      <c r="T39" s="100"/>
      <c r="U39" s="100"/>
      <c r="V39" s="100"/>
      <c r="W39" s="100"/>
      <c r="X39" s="100"/>
      <c r="AA39" s="23"/>
      <c r="AB39" s="19"/>
      <c r="AC39" s="24"/>
      <c r="AD39" s="15" t="s">
        <v>140</v>
      </c>
      <c r="AE39" s="15"/>
      <c r="AF39" s="15"/>
      <c r="AG39" s="19"/>
    </row>
    <row r="40" spans="3:33" x14ac:dyDescent="0.3">
      <c r="C40" s="14"/>
      <c r="D40" s="15"/>
      <c r="E40" s="15"/>
      <c r="F40" s="15"/>
      <c r="G40" s="15" t="s">
        <v>104</v>
      </c>
      <c r="H40" s="25" t="s">
        <v>19</v>
      </c>
      <c r="I40" s="69" t="s">
        <v>47</v>
      </c>
      <c r="J40" s="23"/>
      <c r="K40" s="15"/>
      <c r="L40" s="15"/>
      <c r="M40" s="15"/>
      <c r="N40" s="15"/>
      <c r="O40" s="15"/>
      <c r="R40" s="15"/>
      <c r="T40" s="138" t="s">
        <v>328</v>
      </c>
      <c r="U40" s="135" t="s">
        <v>329</v>
      </c>
      <c r="V40" s="135" t="s">
        <v>330</v>
      </c>
      <c r="W40" s="143" t="s">
        <v>331</v>
      </c>
      <c r="X40" s="139" t="s">
        <v>334</v>
      </c>
      <c r="AA40" s="23"/>
      <c r="AB40" s="19"/>
      <c r="AC40" s="54"/>
      <c r="AD40" s="15" t="s">
        <v>102</v>
      </c>
      <c r="AE40" s="15"/>
      <c r="AF40" s="15"/>
      <c r="AG40" s="19"/>
    </row>
    <row r="41" spans="3:33" ht="20.5" thickBot="1" x14ac:dyDescent="0.35">
      <c r="C41" s="14"/>
      <c r="D41" s="15"/>
      <c r="E41" s="15"/>
      <c r="F41" s="15"/>
      <c r="G41" s="27" t="s">
        <v>107</v>
      </c>
      <c r="H41" s="25" t="s">
        <v>20</v>
      </c>
      <c r="J41" s="23"/>
      <c r="K41" s="15"/>
      <c r="L41" s="15"/>
      <c r="M41" s="15"/>
      <c r="N41" s="15"/>
      <c r="O41" s="15"/>
      <c r="R41" s="15"/>
      <c r="T41" s="144" t="s">
        <v>338</v>
      </c>
      <c r="U41" s="146" t="s">
        <v>335</v>
      </c>
      <c r="V41" s="146" t="s">
        <v>339</v>
      </c>
      <c r="W41" s="145"/>
      <c r="X41" s="140"/>
      <c r="AA41" s="23"/>
      <c r="AB41" s="19"/>
      <c r="AC41" s="26"/>
      <c r="AD41" s="15" t="s">
        <v>104</v>
      </c>
      <c r="AE41" s="15"/>
      <c r="AF41" s="15"/>
      <c r="AG41" s="19"/>
    </row>
    <row r="42" spans="3:33" ht="27" x14ac:dyDescent="0.3">
      <c r="C42" s="14"/>
      <c r="D42" s="15"/>
      <c r="E42" s="15"/>
      <c r="F42" s="76" t="s">
        <v>398</v>
      </c>
      <c r="G42" s="38" t="s">
        <v>150</v>
      </c>
      <c r="H42" s="31" t="s">
        <v>397</v>
      </c>
      <c r="J42" s="23"/>
      <c r="K42" s="15"/>
      <c r="L42" s="15"/>
      <c r="M42" s="15"/>
      <c r="N42" s="15"/>
      <c r="O42" s="15"/>
      <c r="R42" s="15"/>
      <c r="AA42" s="23"/>
      <c r="AB42" s="19"/>
      <c r="AC42" s="26"/>
      <c r="AD42" s="27" t="s">
        <v>107</v>
      </c>
      <c r="AE42" s="15"/>
      <c r="AF42" s="15"/>
      <c r="AG42" s="19"/>
    </row>
    <row r="43" spans="3:33" ht="45" customHeight="1" thickBot="1" x14ac:dyDescent="0.35">
      <c r="C43" s="14"/>
      <c r="D43" s="15"/>
      <c r="E43" s="15"/>
      <c r="F43" s="15"/>
      <c r="G43" s="15"/>
      <c r="H43" s="19"/>
      <c r="J43" s="23"/>
      <c r="K43" s="15"/>
      <c r="O43" s="15"/>
      <c r="P43" s="15"/>
      <c r="R43" s="15"/>
      <c r="S43" s="120"/>
      <c r="T43" s="15"/>
      <c r="U43" s="15"/>
      <c r="V43" s="15"/>
      <c r="W43" s="15"/>
      <c r="AA43" s="23"/>
      <c r="AB43" s="19"/>
      <c r="AC43" s="24" t="s">
        <v>116</v>
      </c>
      <c r="AD43" s="38" t="s">
        <v>129</v>
      </c>
      <c r="AE43" s="15"/>
      <c r="AF43" s="15"/>
      <c r="AG43" s="19"/>
    </row>
    <row r="44" spans="3:33" ht="14" thickBot="1" x14ac:dyDescent="0.35">
      <c r="C44" s="35"/>
      <c r="D44" s="33"/>
      <c r="E44" s="33"/>
      <c r="F44" s="33"/>
      <c r="G44" s="33"/>
      <c r="H44" s="34" t="s">
        <v>148</v>
      </c>
      <c r="J44" s="23"/>
      <c r="L44" s="46"/>
      <c r="M44" s="60"/>
      <c r="N44" s="60"/>
      <c r="O44" s="10"/>
      <c r="P44" s="10"/>
      <c r="Q44" s="10" t="s">
        <v>143</v>
      </c>
      <c r="R44" s="10" t="s">
        <v>126</v>
      </c>
      <c r="S44" s="10" t="s">
        <v>159</v>
      </c>
      <c r="T44" s="10"/>
      <c r="U44" s="10"/>
      <c r="V44" s="10"/>
      <c r="W44" s="10"/>
      <c r="X44" s="11" t="s">
        <v>51</v>
      </c>
      <c r="Y44" s="12" t="s">
        <v>170</v>
      </c>
      <c r="AA44" s="23"/>
      <c r="AC44" s="35"/>
      <c r="AD44" s="33"/>
      <c r="AE44" s="33"/>
      <c r="AF44" s="33"/>
      <c r="AG44" s="43" t="s">
        <v>148</v>
      </c>
    </row>
    <row r="45" spans="3:33" x14ac:dyDescent="0.3">
      <c r="C45" s="9"/>
      <c r="D45" s="10"/>
      <c r="E45" s="10"/>
      <c r="F45" s="10"/>
      <c r="G45" s="15" t="s">
        <v>142</v>
      </c>
      <c r="H45" s="19" t="s">
        <v>147</v>
      </c>
      <c r="J45" s="23"/>
      <c r="L45" s="14"/>
      <c r="M45" s="15"/>
      <c r="N45" s="15"/>
      <c r="O45" s="15"/>
      <c r="P45" s="15"/>
      <c r="Q45" s="64" t="s">
        <v>1</v>
      </c>
      <c r="R45" s="15" t="s">
        <v>130</v>
      </c>
      <c r="S45" s="64" t="s">
        <v>1</v>
      </c>
      <c r="T45" s="15"/>
      <c r="U45" s="15"/>
      <c r="V45" s="15"/>
      <c r="W45" s="15"/>
      <c r="X45" s="16" t="s">
        <v>52</v>
      </c>
      <c r="Y45" s="18" t="s">
        <v>53</v>
      </c>
      <c r="AA45" s="23"/>
      <c r="AC45" s="67" t="s">
        <v>158</v>
      </c>
      <c r="AD45" s="10" t="s">
        <v>142</v>
      </c>
      <c r="AE45" s="10"/>
      <c r="AF45" s="10"/>
      <c r="AG45" s="32"/>
    </row>
    <row r="46" spans="3:33" x14ac:dyDescent="0.3">
      <c r="C46" s="14"/>
      <c r="D46" s="15"/>
      <c r="E46" s="15"/>
      <c r="F46" s="21"/>
      <c r="G46" s="15" t="s">
        <v>140</v>
      </c>
      <c r="H46" s="22">
        <v>3</v>
      </c>
      <c r="J46" s="23"/>
      <c r="L46" s="14"/>
      <c r="M46" s="15"/>
      <c r="N46" s="15"/>
      <c r="O46" s="15"/>
      <c r="P46" s="15"/>
      <c r="Q46" s="74" t="s">
        <v>190</v>
      </c>
      <c r="R46" s="15" t="s">
        <v>144</v>
      </c>
      <c r="S46" s="74" t="s">
        <v>190</v>
      </c>
      <c r="T46" s="15"/>
      <c r="U46" s="15"/>
      <c r="V46" s="15"/>
      <c r="W46" s="15"/>
      <c r="X46" s="15"/>
      <c r="Y46" s="19"/>
      <c r="AA46" s="23"/>
      <c r="AC46" s="24">
        <v>2</v>
      </c>
      <c r="AD46" s="15" t="s">
        <v>140</v>
      </c>
      <c r="AE46" s="15"/>
      <c r="AF46" s="15"/>
      <c r="AG46" s="19"/>
    </row>
    <row r="47" spans="3:33" x14ac:dyDescent="0.3">
      <c r="C47" s="14"/>
      <c r="D47" s="15"/>
      <c r="E47" s="15"/>
      <c r="F47" s="15"/>
      <c r="G47" s="15" t="s">
        <v>102</v>
      </c>
      <c r="H47" s="52" t="s">
        <v>21</v>
      </c>
      <c r="J47" s="23"/>
      <c r="L47" s="14"/>
      <c r="M47" s="15"/>
      <c r="N47" s="15"/>
      <c r="O47" s="15"/>
      <c r="P47" s="15"/>
      <c r="Q47" s="74" t="s">
        <v>165</v>
      </c>
      <c r="R47" s="15" t="s">
        <v>54</v>
      </c>
      <c r="S47" s="74" t="s">
        <v>165</v>
      </c>
      <c r="T47" s="15"/>
      <c r="U47" s="15"/>
      <c r="V47" s="15"/>
      <c r="W47" s="15"/>
      <c r="X47" s="48" t="s">
        <v>55</v>
      </c>
      <c r="Y47" s="44" t="s">
        <v>151</v>
      </c>
      <c r="AA47" s="23"/>
      <c r="AC47" s="54" t="s">
        <v>34</v>
      </c>
      <c r="AD47" s="15" t="s">
        <v>102</v>
      </c>
      <c r="AE47" s="15"/>
      <c r="AF47" s="15"/>
      <c r="AG47" s="19"/>
    </row>
    <row r="48" spans="3:33" x14ac:dyDescent="0.3">
      <c r="C48" s="14"/>
      <c r="D48" s="15"/>
      <c r="E48" s="15"/>
      <c r="F48" s="15"/>
      <c r="G48" s="15" t="s">
        <v>104</v>
      </c>
      <c r="H48" s="25" t="s">
        <v>22</v>
      </c>
      <c r="I48" s="68" t="s">
        <v>46</v>
      </c>
      <c r="J48" s="23"/>
      <c r="L48" s="14"/>
      <c r="M48" s="15"/>
      <c r="N48" s="15"/>
      <c r="O48" s="15"/>
      <c r="P48" s="15"/>
      <c r="Q48" s="74" t="s">
        <v>169</v>
      </c>
      <c r="R48" s="15" t="s">
        <v>132</v>
      </c>
      <c r="S48" s="74"/>
      <c r="T48" s="15"/>
      <c r="U48" s="15"/>
      <c r="V48" s="15"/>
      <c r="W48" s="15"/>
      <c r="X48" s="15" t="s">
        <v>57</v>
      </c>
      <c r="Y48" s="73" t="s">
        <v>164</v>
      </c>
      <c r="AA48" s="23"/>
      <c r="AB48" s="68" t="s">
        <v>105</v>
      </c>
      <c r="AC48" s="26" t="s">
        <v>35</v>
      </c>
      <c r="AD48" s="15" t="s">
        <v>104</v>
      </c>
      <c r="AE48" s="15"/>
      <c r="AF48" s="15"/>
      <c r="AG48" s="19"/>
    </row>
    <row r="49" spans="3:33" x14ac:dyDescent="0.3">
      <c r="C49" s="14"/>
      <c r="D49" s="15"/>
      <c r="E49" s="15"/>
      <c r="F49" s="15"/>
      <c r="G49" s="27" t="s">
        <v>107</v>
      </c>
      <c r="H49" s="25" t="s">
        <v>23</v>
      </c>
      <c r="J49" s="23"/>
      <c r="L49" s="14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 t="s">
        <v>60</v>
      </c>
      <c r="Y49" s="62" t="s">
        <v>0</v>
      </c>
      <c r="Z49" s="122"/>
      <c r="AA49" s="23"/>
      <c r="AC49" s="26" t="s">
        <v>36</v>
      </c>
      <c r="AD49" s="27" t="s">
        <v>107</v>
      </c>
      <c r="AE49" s="15"/>
      <c r="AF49" s="15"/>
      <c r="AG49" s="19"/>
    </row>
    <row r="50" spans="3:33" ht="12.75" customHeight="1" x14ac:dyDescent="0.3">
      <c r="C50" s="14"/>
      <c r="D50" s="15"/>
      <c r="E50" s="15"/>
      <c r="F50" s="30" t="s">
        <v>119</v>
      </c>
      <c r="G50" s="38" t="s">
        <v>161</v>
      </c>
      <c r="H50" s="31" t="s">
        <v>120</v>
      </c>
      <c r="J50" s="23"/>
      <c r="L50" s="14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27" t="s">
        <v>61</v>
      </c>
      <c r="Y50" s="73" t="s">
        <v>189</v>
      </c>
      <c r="AA50" s="23"/>
      <c r="AC50" s="24" t="s">
        <v>121</v>
      </c>
      <c r="AD50" s="38" t="s">
        <v>129</v>
      </c>
      <c r="AE50" s="7" t="s">
        <v>122</v>
      </c>
      <c r="AF50" s="15"/>
      <c r="AG50" s="19"/>
    </row>
    <row r="51" spans="3:33" ht="54" x14ac:dyDescent="0.3">
      <c r="C51" s="14"/>
      <c r="D51" s="15"/>
      <c r="E51" s="15"/>
      <c r="F51" s="15"/>
      <c r="G51" s="27"/>
      <c r="H51" s="19"/>
      <c r="J51" s="23"/>
      <c r="L51" s="14"/>
      <c r="M51" s="88" t="s">
        <v>180</v>
      </c>
      <c r="N51" s="90">
        <v>8</v>
      </c>
      <c r="O51" s="15"/>
      <c r="P51" s="15"/>
      <c r="Q51" s="118" t="s">
        <v>355</v>
      </c>
      <c r="R51" s="75">
        <v>4</v>
      </c>
      <c r="S51" s="118" t="s">
        <v>364</v>
      </c>
      <c r="T51" s="118" t="s">
        <v>348</v>
      </c>
      <c r="U51" s="15"/>
      <c r="V51" s="15"/>
      <c r="W51" s="15"/>
      <c r="X51" s="15" t="s">
        <v>62</v>
      </c>
      <c r="Y51" s="63" t="s">
        <v>402</v>
      </c>
      <c r="AA51" s="23"/>
      <c r="AC51" s="14"/>
      <c r="AD51" s="27"/>
      <c r="AE51" s="15"/>
      <c r="AF51" s="15"/>
      <c r="AG51" s="19"/>
    </row>
    <row r="52" spans="3:33" x14ac:dyDescent="0.3">
      <c r="C52" s="14"/>
      <c r="D52" s="15"/>
      <c r="E52" s="15"/>
      <c r="F52" s="15"/>
      <c r="G52" s="15" t="s">
        <v>142</v>
      </c>
      <c r="H52" s="19" t="s">
        <v>147</v>
      </c>
      <c r="J52" s="23"/>
      <c r="L52" s="14"/>
      <c r="M52" s="89" t="s">
        <v>181</v>
      </c>
      <c r="N52" s="90">
        <v>16</v>
      </c>
      <c r="O52" s="15"/>
      <c r="P52" s="15"/>
      <c r="Q52" s="61" t="s">
        <v>63</v>
      </c>
      <c r="R52" s="57" t="s">
        <v>143</v>
      </c>
      <c r="S52" s="61" t="s">
        <v>63</v>
      </c>
      <c r="T52" s="57" t="s">
        <v>64</v>
      </c>
      <c r="U52" s="15"/>
      <c r="V52" s="15"/>
      <c r="W52" s="15"/>
      <c r="X52" s="27" t="s">
        <v>65</v>
      </c>
      <c r="Y52" s="62" t="s">
        <v>66</v>
      </c>
      <c r="AA52" s="23"/>
      <c r="AC52" s="41" t="s">
        <v>157</v>
      </c>
      <c r="AD52" s="15" t="s">
        <v>142</v>
      </c>
      <c r="AE52" s="15"/>
      <c r="AF52" s="15"/>
      <c r="AG52" s="19"/>
    </row>
    <row r="53" spans="3:33" ht="45" customHeight="1" x14ac:dyDescent="0.3">
      <c r="C53" s="14"/>
      <c r="D53" s="15"/>
      <c r="E53" s="15"/>
      <c r="F53" s="21"/>
      <c r="G53" s="15" t="s">
        <v>140</v>
      </c>
      <c r="H53" s="22">
        <v>5</v>
      </c>
      <c r="J53" s="23"/>
      <c r="L53" s="14"/>
      <c r="M53" s="15"/>
      <c r="N53" s="15"/>
      <c r="O53" s="15"/>
      <c r="P53" s="15"/>
      <c r="Q53" s="61" t="s">
        <v>130</v>
      </c>
      <c r="R53" s="57" t="s">
        <v>276</v>
      </c>
      <c r="S53" s="61" t="s">
        <v>131</v>
      </c>
      <c r="T53" s="57" t="s">
        <v>71</v>
      </c>
      <c r="U53" s="15"/>
      <c r="V53" s="15"/>
      <c r="W53" s="15"/>
      <c r="X53" s="27" t="s">
        <v>69</v>
      </c>
      <c r="Y53" s="63" t="s">
        <v>33</v>
      </c>
      <c r="AA53" s="23"/>
      <c r="AC53" s="24">
        <v>4</v>
      </c>
      <c r="AD53" s="15" t="s">
        <v>140</v>
      </c>
      <c r="AE53" s="15"/>
      <c r="AF53" s="15"/>
      <c r="AG53" s="19"/>
    </row>
    <row r="54" spans="3:33" x14ac:dyDescent="0.3">
      <c r="C54" s="14"/>
      <c r="D54" s="15"/>
      <c r="E54" s="15"/>
      <c r="F54" s="15"/>
      <c r="G54" s="15" t="s">
        <v>102</v>
      </c>
      <c r="H54" s="52" t="s">
        <v>5</v>
      </c>
      <c r="J54" s="23"/>
      <c r="L54" s="14"/>
      <c r="M54" s="15"/>
      <c r="N54" s="15"/>
      <c r="O54" s="15"/>
      <c r="P54" s="15"/>
      <c r="Q54" s="61" t="s">
        <v>144</v>
      </c>
      <c r="R54" s="57" t="s">
        <v>387</v>
      </c>
      <c r="S54" s="61" t="s">
        <v>132</v>
      </c>
      <c r="T54" s="57" t="s">
        <v>386</v>
      </c>
      <c r="U54" s="15"/>
      <c r="V54" s="15"/>
      <c r="W54" s="15"/>
      <c r="X54" s="15"/>
      <c r="Y54" s="19"/>
      <c r="AA54" s="23"/>
      <c r="AC54" s="54" t="s">
        <v>4</v>
      </c>
      <c r="AD54" s="15" t="s">
        <v>102</v>
      </c>
      <c r="AE54" s="15"/>
      <c r="AF54" s="15"/>
      <c r="AG54" s="19"/>
    </row>
    <row r="55" spans="3:33" x14ac:dyDescent="0.3">
      <c r="C55" s="14"/>
      <c r="D55" s="15"/>
      <c r="E55" s="15"/>
      <c r="F55" s="15"/>
      <c r="G55" s="15" t="s">
        <v>104</v>
      </c>
      <c r="H55" s="25" t="s">
        <v>24</v>
      </c>
      <c r="I55" s="68" t="s">
        <v>105</v>
      </c>
      <c r="J55" s="23"/>
      <c r="L55" s="14"/>
      <c r="M55" s="15"/>
      <c r="N55" s="15"/>
      <c r="O55" s="15"/>
      <c r="P55" s="15"/>
      <c r="Q55" s="61" t="s">
        <v>131</v>
      </c>
      <c r="R55" s="57" t="s">
        <v>273</v>
      </c>
      <c r="S55" s="15"/>
      <c r="T55" s="15"/>
      <c r="U55" s="15"/>
      <c r="V55" s="15"/>
      <c r="W55" s="15"/>
      <c r="X55" s="15"/>
      <c r="Y55" s="19"/>
      <c r="AA55" s="23"/>
      <c r="AB55" s="68" t="s">
        <v>105</v>
      </c>
      <c r="AC55" s="26" t="s">
        <v>37</v>
      </c>
      <c r="AD55" s="15" t="s">
        <v>104</v>
      </c>
      <c r="AE55" s="15"/>
      <c r="AF55" s="15"/>
      <c r="AG55" s="19"/>
    </row>
    <row r="56" spans="3:33" x14ac:dyDescent="0.3">
      <c r="C56" s="14"/>
      <c r="D56" s="15"/>
      <c r="E56" s="15"/>
      <c r="F56" s="15"/>
      <c r="G56" s="27" t="s">
        <v>107</v>
      </c>
      <c r="H56" s="25" t="s">
        <v>25</v>
      </c>
      <c r="J56" s="23"/>
      <c r="L56" s="14"/>
      <c r="M56" s="15"/>
      <c r="N56" s="15"/>
      <c r="O56" s="15"/>
      <c r="P56" s="15"/>
      <c r="Q56" s="61" t="s">
        <v>143</v>
      </c>
      <c r="R56" s="57" t="s">
        <v>399</v>
      </c>
      <c r="S56" s="15"/>
      <c r="T56" s="15"/>
      <c r="U56" s="15"/>
      <c r="V56" s="15"/>
      <c r="W56" s="15"/>
      <c r="X56" s="15"/>
      <c r="Y56" s="19"/>
      <c r="AA56" s="23"/>
      <c r="AC56" s="26" t="s">
        <v>38</v>
      </c>
      <c r="AD56" s="27" t="s">
        <v>107</v>
      </c>
      <c r="AE56" s="15"/>
      <c r="AF56" s="15"/>
      <c r="AG56" s="19"/>
    </row>
    <row r="57" spans="3:33" ht="12.75" customHeight="1" x14ac:dyDescent="0.3">
      <c r="C57" s="14"/>
      <c r="D57" s="15"/>
      <c r="E57" s="15"/>
      <c r="F57" s="30" t="s">
        <v>123</v>
      </c>
      <c r="G57" s="38" t="s">
        <v>161</v>
      </c>
      <c r="H57" s="31" t="s">
        <v>124</v>
      </c>
      <c r="J57" s="23"/>
      <c r="L57" s="14"/>
      <c r="M57" s="15"/>
      <c r="N57" s="15"/>
      <c r="O57" s="15"/>
      <c r="P57" s="15"/>
      <c r="Q57" s="87"/>
      <c r="R57" s="87"/>
      <c r="S57" s="15"/>
      <c r="T57" s="15"/>
      <c r="U57" s="15"/>
      <c r="V57" s="15"/>
      <c r="W57" s="15"/>
      <c r="X57" s="15"/>
      <c r="Y57" s="19"/>
      <c r="AA57" s="23"/>
      <c r="AC57" s="24" t="s">
        <v>49</v>
      </c>
      <c r="AD57" s="38" t="s">
        <v>129</v>
      </c>
      <c r="AE57" s="7" t="s">
        <v>50</v>
      </c>
      <c r="AF57" s="15"/>
      <c r="AG57" s="19"/>
    </row>
    <row r="58" spans="3:33" x14ac:dyDescent="0.3">
      <c r="C58" s="14"/>
      <c r="D58" s="15"/>
      <c r="E58" s="15"/>
      <c r="F58" s="15"/>
      <c r="G58" s="15" t="s">
        <v>142</v>
      </c>
      <c r="H58" s="19" t="s">
        <v>147</v>
      </c>
      <c r="J58" s="23"/>
      <c r="L58" s="14"/>
      <c r="M58" s="15"/>
      <c r="N58" s="15"/>
      <c r="O58" s="15"/>
      <c r="P58" s="15"/>
      <c r="Q58" s="61" t="s">
        <v>63</v>
      </c>
      <c r="R58" s="119" t="s">
        <v>345</v>
      </c>
      <c r="S58" s="61" t="s">
        <v>63</v>
      </c>
      <c r="T58" s="119" t="s">
        <v>159</v>
      </c>
      <c r="U58" s="15"/>
      <c r="V58" s="15"/>
      <c r="W58" s="15"/>
      <c r="X58" s="15"/>
      <c r="Y58" s="19"/>
      <c r="AA58" s="23"/>
      <c r="AC58" s="14"/>
      <c r="AD58" s="15"/>
      <c r="AE58" s="15"/>
      <c r="AF58" s="15"/>
      <c r="AG58" s="19"/>
    </row>
    <row r="59" spans="3:33" ht="12.75" customHeight="1" x14ac:dyDescent="0.3">
      <c r="C59" s="14"/>
      <c r="D59" s="15"/>
      <c r="E59" s="15"/>
      <c r="F59" s="21"/>
      <c r="G59" s="15" t="s">
        <v>140</v>
      </c>
      <c r="H59" s="22">
        <v>7</v>
      </c>
      <c r="J59" s="23"/>
      <c r="L59" s="14"/>
      <c r="M59" s="15"/>
      <c r="N59" s="15"/>
      <c r="O59" s="15"/>
      <c r="P59" s="15"/>
      <c r="Q59" s="61" t="s">
        <v>131</v>
      </c>
      <c r="R59" s="57" t="s">
        <v>74</v>
      </c>
      <c r="S59" s="61" t="s">
        <v>131</v>
      </c>
      <c r="T59" s="57" t="s">
        <v>75</v>
      </c>
      <c r="U59" s="15"/>
      <c r="V59" s="15"/>
      <c r="W59" s="15"/>
      <c r="X59" s="15"/>
      <c r="Y59" s="19"/>
      <c r="AA59" s="23"/>
      <c r="AC59" s="41" t="s">
        <v>157</v>
      </c>
      <c r="AD59" s="15" t="s">
        <v>142</v>
      </c>
      <c r="AE59" s="15"/>
      <c r="AF59" s="15"/>
      <c r="AG59" s="19"/>
    </row>
    <row r="60" spans="3:33" x14ac:dyDescent="0.3">
      <c r="C60" s="14"/>
      <c r="D60" s="15"/>
      <c r="E60" s="15"/>
      <c r="F60" s="15"/>
      <c r="G60" s="15" t="s">
        <v>102</v>
      </c>
      <c r="H60" s="52" t="s">
        <v>42</v>
      </c>
      <c r="J60" s="23"/>
      <c r="L60" s="14"/>
      <c r="M60" s="15"/>
      <c r="N60" s="15"/>
      <c r="O60" s="15"/>
      <c r="P60" s="15"/>
      <c r="Q60" s="61" t="s">
        <v>132</v>
      </c>
      <c r="R60" s="119" t="s">
        <v>366</v>
      </c>
      <c r="S60" s="61" t="s">
        <v>132</v>
      </c>
      <c r="T60" s="119" t="s">
        <v>365</v>
      </c>
      <c r="U60" s="15"/>
      <c r="V60" s="15"/>
      <c r="W60" s="15"/>
      <c r="X60" s="15"/>
      <c r="Y60" s="19"/>
      <c r="AA60" s="23"/>
      <c r="AC60" s="24">
        <v>6</v>
      </c>
      <c r="AD60" s="15" t="s">
        <v>140</v>
      </c>
      <c r="AE60" s="15"/>
      <c r="AF60" s="15"/>
      <c r="AG60" s="19"/>
    </row>
    <row r="61" spans="3:33" x14ac:dyDescent="0.3">
      <c r="C61" s="14"/>
      <c r="D61" s="15"/>
      <c r="E61" s="15"/>
      <c r="F61" s="15"/>
      <c r="G61" s="15" t="s">
        <v>104</v>
      </c>
      <c r="H61" s="25" t="s">
        <v>43</v>
      </c>
      <c r="I61" s="68" t="s">
        <v>105</v>
      </c>
      <c r="J61" s="23"/>
      <c r="L61" s="14"/>
      <c r="M61" s="15"/>
      <c r="N61" s="15"/>
      <c r="O61" s="15"/>
      <c r="P61" s="15"/>
      <c r="Q61" s="15"/>
      <c r="R61" s="15"/>
      <c r="S61" s="87"/>
      <c r="T61" s="87"/>
      <c r="U61" s="15"/>
      <c r="V61" s="15"/>
      <c r="W61" s="15"/>
      <c r="X61" s="15"/>
      <c r="Y61" s="19"/>
      <c r="AA61" s="23"/>
      <c r="AC61" s="54" t="s">
        <v>39</v>
      </c>
      <c r="AD61" s="15" t="s">
        <v>102</v>
      </c>
      <c r="AE61" s="15"/>
      <c r="AF61" s="15"/>
      <c r="AG61" s="19"/>
    </row>
    <row r="62" spans="3:33" x14ac:dyDescent="0.3">
      <c r="C62" s="14"/>
      <c r="D62" s="15"/>
      <c r="E62" s="15"/>
      <c r="F62" s="15"/>
      <c r="G62" s="27" t="s">
        <v>107</v>
      </c>
      <c r="H62" s="25" t="s">
        <v>44</v>
      </c>
      <c r="J62" s="23"/>
      <c r="L62" s="14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9"/>
      <c r="AA62" s="23"/>
      <c r="AB62" s="68" t="s">
        <v>105</v>
      </c>
      <c r="AC62" s="26" t="s">
        <v>40</v>
      </c>
      <c r="AD62" s="15" t="s">
        <v>104</v>
      </c>
      <c r="AE62" s="15"/>
      <c r="AF62" s="15"/>
      <c r="AG62" s="19"/>
    </row>
    <row r="63" spans="3:33" ht="27" x14ac:dyDescent="0.3">
      <c r="C63" s="14"/>
      <c r="D63" s="15"/>
      <c r="E63" s="15"/>
      <c r="F63" s="30" t="s">
        <v>123</v>
      </c>
      <c r="G63" s="38" t="s">
        <v>161</v>
      </c>
      <c r="H63" s="31" t="s">
        <v>124</v>
      </c>
      <c r="J63" s="23"/>
      <c r="L63" s="14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9"/>
      <c r="AA63" s="23"/>
      <c r="AC63" s="26" t="s">
        <v>41</v>
      </c>
      <c r="AD63" s="27" t="s">
        <v>107</v>
      </c>
      <c r="AE63" s="15"/>
      <c r="AF63" s="15"/>
      <c r="AG63" s="19"/>
    </row>
    <row r="64" spans="3:33" ht="50" x14ac:dyDescent="0.3">
      <c r="C64" s="14"/>
      <c r="D64" s="15"/>
      <c r="E64" s="15"/>
      <c r="F64" s="15"/>
      <c r="G64" s="15"/>
      <c r="H64" s="19"/>
      <c r="J64" s="23"/>
      <c r="L64" s="14"/>
      <c r="M64" s="88" t="s">
        <v>180</v>
      </c>
      <c r="N64" s="90">
        <v>8</v>
      </c>
      <c r="O64" s="15"/>
      <c r="P64" s="15"/>
      <c r="Q64" s="118" t="s">
        <v>356</v>
      </c>
      <c r="R64" s="75">
        <v>2</v>
      </c>
      <c r="S64" s="118" t="s">
        <v>372</v>
      </c>
      <c r="T64" s="118" t="s">
        <v>349</v>
      </c>
      <c r="U64" s="15"/>
      <c r="V64" s="15"/>
      <c r="W64" s="15"/>
      <c r="X64" s="15"/>
      <c r="Y64" s="19"/>
      <c r="AA64" s="23"/>
      <c r="AC64" s="24" t="s">
        <v>49</v>
      </c>
      <c r="AD64" s="38" t="s">
        <v>129</v>
      </c>
      <c r="AE64" s="7" t="s">
        <v>50</v>
      </c>
      <c r="AF64" s="15"/>
      <c r="AG64" s="19"/>
    </row>
    <row r="65" spans="3:33" x14ac:dyDescent="0.3">
      <c r="C65" s="14"/>
      <c r="D65" s="15"/>
      <c r="E65" s="15"/>
      <c r="F65" s="15"/>
      <c r="G65" s="15" t="s">
        <v>142</v>
      </c>
      <c r="H65" s="19" t="s">
        <v>147</v>
      </c>
      <c r="J65" s="23"/>
      <c r="L65" s="14"/>
      <c r="M65" s="89" t="s">
        <v>181</v>
      </c>
      <c r="N65" s="90">
        <v>16</v>
      </c>
      <c r="O65" s="15"/>
      <c r="P65" s="15"/>
      <c r="Q65" s="61" t="s">
        <v>63</v>
      </c>
      <c r="R65" s="119" t="s">
        <v>342</v>
      </c>
      <c r="S65" s="61" t="s">
        <v>63</v>
      </c>
      <c r="T65" s="57" t="s">
        <v>64</v>
      </c>
      <c r="U65" s="15"/>
      <c r="V65" s="15"/>
      <c r="W65" s="15"/>
      <c r="X65" s="15"/>
      <c r="Y65" s="19"/>
      <c r="Z65" s="39"/>
      <c r="AA65" s="23"/>
      <c r="AC65" s="14"/>
      <c r="AD65" s="15"/>
      <c r="AE65" s="15"/>
      <c r="AF65" s="15"/>
      <c r="AG65" s="19"/>
    </row>
    <row r="66" spans="3:33" x14ac:dyDescent="0.3">
      <c r="C66" s="14"/>
      <c r="D66" s="15"/>
      <c r="E66" s="15"/>
      <c r="F66" s="21"/>
      <c r="G66" s="15" t="s">
        <v>140</v>
      </c>
      <c r="H66" s="22"/>
      <c r="J66" s="23"/>
      <c r="L66" s="14"/>
      <c r="M66" s="15"/>
      <c r="N66" s="15"/>
      <c r="O66" s="15"/>
      <c r="P66" s="15"/>
      <c r="Q66" s="61" t="s">
        <v>131</v>
      </c>
      <c r="R66" s="57" t="s">
        <v>68</v>
      </c>
      <c r="S66" s="61" t="s">
        <v>131</v>
      </c>
      <c r="T66" s="57" t="s">
        <v>71</v>
      </c>
      <c r="U66" s="15"/>
      <c r="V66" s="15"/>
      <c r="W66" s="15"/>
      <c r="X66" s="15"/>
      <c r="Y66" s="19"/>
      <c r="AA66" s="23"/>
      <c r="AC66" s="41" t="s">
        <v>157</v>
      </c>
      <c r="AD66" s="15" t="s">
        <v>142</v>
      </c>
      <c r="AE66" s="15"/>
      <c r="AF66" s="15"/>
      <c r="AG66" s="19"/>
    </row>
    <row r="67" spans="3:33" x14ac:dyDescent="0.3">
      <c r="C67" s="14"/>
      <c r="D67" s="15"/>
      <c r="E67" s="15"/>
      <c r="F67" s="15"/>
      <c r="G67" s="15" t="s">
        <v>102</v>
      </c>
      <c r="H67" s="52"/>
      <c r="J67" s="23"/>
      <c r="L67" s="14"/>
      <c r="M67" s="15"/>
      <c r="N67" s="15"/>
      <c r="O67" s="15"/>
      <c r="P67" s="15"/>
      <c r="Q67" s="61" t="s">
        <v>132</v>
      </c>
      <c r="R67" s="119" t="s">
        <v>367</v>
      </c>
      <c r="S67" s="61" t="s">
        <v>132</v>
      </c>
      <c r="T67" s="57" t="s">
        <v>385</v>
      </c>
      <c r="U67" s="15"/>
      <c r="V67" s="15"/>
      <c r="W67" s="15"/>
      <c r="X67" s="15"/>
      <c r="Y67" s="19"/>
      <c r="AA67" s="23"/>
      <c r="AC67" s="24"/>
      <c r="AD67" s="15" t="s">
        <v>140</v>
      </c>
      <c r="AE67" s="15"/>
      <c r="AF67" s="15"/>
      <c r="AG67" s="19"/>
    </row>
    <row r="68" spans="3:33" ht="12.75" customHeight="1" x14ac:dyDescent="0.3">
      <c r="C68" s="14"/>
      <c r="D68" s="15"/>
      <c r="E68" s="15"/>
      <c r="F68" s="15"/>
      <c r="G68" s="15" t="s">
        <v>104</v>
      </c>
      <c r="H68" s="25"/>
      <c r="J68" s="23"/>
      <c r="L68" s="14"/>
      <c r="M68" s="15"/>
      <c r="N68" s="15"/>
      <c r="O68" s="15"/>
      <c r="P68" s="15"/>
      <c r="Q68" s="87"/>
      <c r="R68" s="87"/>
      <c r="S68" s="15"/>
      <c r="T68" s="15"/>
      <c r="U68" s="15"/>
      <c r="V68" s="15"/>
      <c r="W68" s="15"/>
      <c r="X68" s="15"/>
      <c r="Y68" s="19"/>
      <c r="AA68" s="23"/>
      <c r="AC68" s="54"/>
      <c r="AD68" s="15" t="s">
        <v>102</v>
      </c>
      <c r="AE68" s="15"/>
      <c r="AF68" s="15"/>
      <c r="AG68" s="19"/>
    </row>
    <row r="69" spans="3:33" x14ac:dyDescent="0.3">
      <c r="C69" s="14"/>
      <c r="D69" s="15"/>
      <c r="E69" s="15"/>
      <c r="F69" s="15"/>
      <c r="G69" s="27" t="s">
        <v>107</v>
      </c>
      <c r="H69" s="25"/>
      <c r="J69" s="23"/>
      <c r="L69" s="14"/>
      <c r="M69" s="15"/>
      <c r="N69" s="15"/>
      <c r="O69" s="15"/>
      <c r="P69" s="15"/>
      <c r="Q69" s="15"/>
      <c r="R69" s="15"/>
      <c r="S69" s="61" t="s">
        <v>63</v>
      </c>
      <c r="T69" s="119" t="s">
        <v>347</v>
      </c>
      <c r="U69" s="15"/>
      <c r="V69" s="15"/>
      <c r="W69" s="15"/>
      <c r="X69" s="15"/>
      <c r="Y69" s="19"/>
      <c r="AA69" s="23"/>
      <c r="AC69" s="26"/>
      <c r="AD69" s="15" t="s">
        <v>104</v>
      </c>
      <c r="AE69" s="15"/>
      <c r="AF69" s="15"/>
      <c r="AG69" s="19"/>
    </row>
    <row r="70" spans="3:33" ht="27" x14ac:dyDescent="0.3">
      <c r="C70" s="14"/>
      <c r="D70" s="15"/>
      <c r="E70" s="15"/>
      <c r="F70" s="30" t="s">
        <v>123</v>
      </c>
      <c r="G70" s="38" t="s">
        <v>161</v>
      </c>
      <c r="H70" s="31" t="s">
        <v>56</v>
      </c>
      <c r="J70" s="23"/>
      <c r="L70" s="14"/>
      <c r="M70" s="15"/>
      <c r="N70" s="15"/>
      <c r="O70" s="15"/>
      <c r="P70" s="15"/>
      <c r="Q70" s="15"/>
      <c r="R70" s="15"/>
      <c r="S70" s="61" t="s">
        <v>131</v>
      </c>
      <c r="T70" s="57" t="s">
        <v>74</v>
      </c>
      <c r="U70" s="15"/>
      <c r="V70" s="15"/>
      <c r="W70" s="15"/>
      <c r="X70" s="15"/>
      <c r="Y70" s="19"/>
      <c r="AA70" s="23"/>
      <c r="AC70" s="26"/>
      <c r="AD70" s="27" t="s">
        <v>107</v>
      </c>
      <c r="AE70" s="15"/>
      <c r="AF70" s="15"/>
      <c r="AG70" s="19"/>
    </row>
    <row r="71" spans="3:33" ht="27.5" thickBot="1" x14ac:dyDescent="0.35">
      <c r="C71" s="35"/>
      <c r="D71" s="33"/>
      <c r="E71" s="33"/>
      <c r="F71" s="33"/>
      <c r="G71" s="33"/>
      <c r="H71" s="34" t="s">
        <v>149</v>
      </c>
      <c r="J71" s="23"/>
      <c r="K71" s="15"/>
      <c r="L71" s="14"/>
      <c r="M71" s="15"/>
      <c r="N71" s="15"/>
      <c r="O71" s="15"/>
      <c r="P71" s="15"/>
      <c r="Q71" s="15"/>
      <c r="R71" s="15"/>
      <c r="S71" s="61" t="s">
        <v>132</v>
      </c>
      <c r="T71" s="119" t="s">
        <v>368</v>
      </c>
      <c r="U71" s="15"/>
      <c r="V71" s="15"/>
      <c r="W71" s="15"/>
      <c r="X71" s="15"/>
      <c r="Y71" s="19"/>
      <c r="Z71" s="15"/>
      <c r="AA71" s="23"/>
      <c r="AC71" s="24" t="s">
        <v>58</v>
      </c>
      <c r="AD71" s="38" t="s">
        <v>129</v>
      </c>
      <c r="AE71" s="7" t="s">
        <v>59</v>
      </c>
      <c r="AF71" s="15"/>
      <c r="AG71" s="19"/>
    </row>
    <row r="72" spans="3:33" ht="14" thickBot="1" x14ac:dyDescent="0.35">
      <c r="F72" s="15"/>
      <c r="G72" s="15"/>
      <c r="H72" s="15"/>
      <c r="J72" s="23"/>
      <c r="L72" s="14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9"/>
      <c r="Z72" s="15"/>
      <c r="AA72" s="23"/>
      <c r="AC72" s="35"/>
      <c r="AD72" s="33"/>
      <c r="AE72" s="33"/>
      <c r="AF72" s="33"/>
      <c r="AG72" s="43" t="s">
        <v>149</v>
      </c>
    </row>
    <row r="73" spans="3:33" x14ac:dyDescent="0.3">
      <c r="J73" s="23"/>
      <c r="L73" s="14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9"/>
      <c r="Z73" s="15"/>
      <c r="AA73" s="23"/>
      <c r="AD73" s="58"/>
      <c r="AE73" s="58"/>
    </row>
    <row r="74" spans="3:33" ht="50" x14ac:dyDescent="0.3">
      <c r="J74" s="23"/>
      <c r="L74" s="14"/>
      <c r="M74" s="88" t="s">
        <v>180</v>
      </c>
      <c r="N74" s="90">
        <v>8</v>
      </c>
      <c r="O74" s="15"/>
      <c r="P74" s="15"/>
      <c r="Q74" s="118" t="s">
        <v>357</v>
      </c>
      <c r="R74" s="75">
        <v>4</v>
      </c>
      <c r="S74" s="118" t="s">
        <v>373</v>
      </c>
      <c r="T74" s="118" t="s">
        <v>350</v>
      </c>
      <c r="U74" s="15"/>
      <c r="V74" s="15"/>
      <c r="W74" s="15"/>
      <c r="X74" s="15"/>
      <c r="Y74" s="19"/>
      <c r="Z74" s="15"/>
      <c r="AA74" s="23"/>
    </row>
    <row r="75" spans="3:33" ht="12.75" customHeight="1" x14ac:dyDescent="0.3">
      <c r="J75" s="23"/>
      <c r="K75" s="15"/>
      <c r="L75" s="14"/>
      <c r="M75" s="89" t="s">
        <v>181</v>
      </c>
      <c r="N75" s="90">
        <v>16</v>
      </c>
      <c r="O75" s="15"/>
      <c r="P75" s="15"/>
      <c r="Q75" s="61" t="s">
        <v>63</v>
      </c>
      <c r="R75" s="119" t="s">
        <v>346</v>
      </c>
      <c r="S75" s="61" t="s">
        <v>63</v>
      </c>
      <c r="T75" s="119" t="s">
        <v>64</v>
      </c>
      <c r="U75" s="15"/>
      <c r="V75" s="15"/>
      <c r="W75" s="15"/>
      <c r="X75" s="15"/>
      <c r="Y75" s="19"/>
      <c r="Z75" s="15"/>
      <c r="AA75" s="23"/>
    </row>
    <row r="76" spans="3:33" x14ac:dyDescent="0.3">
      <c r="J76" s="23"/>
      <c r="K76" s="15"/>
      <c r="L76" s="14"/>
      <c r="M76" s="15"/>
      <c r="N76" s="15"/>
      <c r="O76" s="15"/>
      <c r="P76" s="15"/>
      <c r="Q76" s="61" t="s">
        <v>131</v>
      </c>
      <c r="R76" s="57" t="s">
        <v>68</v>
      </c>
      <c r="S76" s="61" t="s">
        <v>131</v>
      </c>
      <c r="T76" s="57" t="s">
        <v>71</v>
      </c>
      <c r="U76" s="15"/>
      <c r="V76" s="15"/>
      <c r="W76" s="15"/>
      <c r="X76" s="15"/>
      <c r="Y76" s="19"/>
      <c r="Z76" s="15"/>
      <c r="AA76" s="23"/>
    </row>
    <row r="77" spans="3:33" x14ac:dyDescent="0.3">
      <c r="J77" s="23"/>
      <c r="K77" s="15"/>
      <c r="L77" s="14"/>
      <c r="M77" s="15"/>
      <c r="N77" s="15"/>
      <c r="O77" s="15"/>
      <c r="P77" s="15"/>
      <c r="Q77" s="61" t="s">
        <v>132</v>
      </c>
      <c r="R77" s="119" t="s">
        <v>369</v>
      </c>
      <c r="S77" s="61" t="s">
        <v>132</v>
      </c>
      <c r="T77" s="57" t="s">
        <v>384</v>
      </c>
      <c r="U77" s="15"/>
      <c r="V77" s="15"/>
      <c r="W77" s="15"/>
      <c r="X77" s="15"/>
      <c r="Y77" s="19"/>
      <c r="Z77" s="15"/>
      <c r="AA77" s="23"/>
    </row>
    <row r="78" spans="3:33" x14ac:dyDescent="0.3">
      <c r="J78" s="23"/>
      <c r="K78" s="15"/>
      <c r="L78" s="14"/>
      <c r="M78" s="15"/>
      <c r="N78" s="15"/>
      <c r="O78" s="15"/>
      <c r="P78" s="15"/>
      <c r="Q78" s="87"/>
      <c r="R78" s="87"/>
      <c r="S78" s="15"/>
      <c r="T78" s="15"/>
      <c r="U78" s="15"/>
      <c r="V78" s="15"/>
      <c r="W78" s="15"/>
      <c r="X78" s="15"/>
      <c r="Y78" s="19"/>
      <c r="Z78" s="15"/>
      <c r="AA78" s="23"/>
    </row>
    <row r="79" spans="3:33" x14ac:dyDescent="0.3">
      <c r="J79" s="23"/>
      <c r="K79" s="15"/>
      <c r="L79" s="14"/>
      <c r="M79" s="15"/>
      <c r="N79" s="15"/>
      <c r="O79" s="15"/>
      <c r="P79" s="15"/>
      <c r="Q79" s="87"/>
      <c r="R79" s="87"/>
      <c r="S79" s="87"/>
      <c r="T79" s="87"/>
      <c r="U79" s="15"/>
      <c r="V79" s="15"/>
      <c r="W79" s="15"/>
      <c r="X79" s="15"/>
      <c r="Y79" s="19"/>
      <c r="Z79" s="15"/>
      <c r="AA79" s="23"/>
    </row>
    <row r="80" spans="3:33" ht="27" x14ac:dyDescent="0.3">
      <c r="J80" s="23"/>
      <c r="K80" s="15"/>
      <c r="L80" s="14"/>
      <c r="M80" s="88" t="s">
        <v>180</v>
      </c>
      <c r="N80" s="90">
        <v>8</v>
      </c>
      <c r="O80" s="15"/>
      <c r="P80" s="15"/>
      <c r="Q80" s="118" t="s">
        <v>360</v>
      </c>
      <c r="R80" s="75">
        <v>2</v>
      </c>
      <c r="S80" s="118" t="s">
        <v>374</v>
      </c>
      <c r="T80" s="118" t="s">
        <v>351</v>
      </c>
      <c r="U80" s="15"/>
      <c r="V80" s="15"/>
      <c r="W80" s="15"/>
      <c r="X80" s="15"/>
      <c r="Y80" s="19"/>
      <c r="Z80" s="15"/>
      <c r="AA80" s="23"/>
    </row>
    <row r="81" spans="10:27" x14ac:dyDescent="0.3">
      <c r="J81" s="23"/>
      <c r="K81" s="15"/>
      <c r="L81" s="14"/>
      <c r="M81" s="89" t="s">
        <v>181</v>
      </c>
      <c r="N81" s="90">
        <v>16</v>
      </c>
      <c r="O81" s="15"/>
      <c r="P81" s="15"/>
      <c r="Q81" s="15"/>
      <c r="R81" s="15"/>
      <c r="S81" s="61" t="s">
        <v>63</v>
      </c>
      <c r="T81" s="57" t="s">
        <v>393</v>
      </c>
      <c r="U81" s="15"/>
      <c r="V81" s="15"/>
      <c r="W81" s="15"/>
      <c r="X81" s="15"/>
      <c r="Y81" s="19"/>
      <c r="Z81" s="15"/>
      <c r="AA81" s="23"/>
    </row>
    <row r="82" spans="10:27" ht="12.75" customHeight="1" x14ac:dyDescent="0.3">
      <c r="J82" s="23"/>
      <c r="K82" s="15"/>
      <c r="L82" s="14"/>
      <c r="M82" s="15"/>
      <c r="N82" s="15"/>
      <c r="O82" s="15"/>
      <c r="P82" s="15"/>
      <c r="Q82" s="15"/>
      <c r="R82" s="15"/>
      <c r="S82" s="61" t="s">
        <v>131</v>
      </c>
      <c r="T82" s="57" t="s">
        <v>71</v>
      </c>
      <c r="U82" s="15"/>
      <c r="V82" s="15"/>
      <c r="W82" s="15"/>
      <c r="X82" s="15"/>
      <c r="Y82" s="19"/>
      <c r="AA82" s="23"/>
    </row>
    <row r="83" spans="10:27" x14ac:dyDescent="0.3">
      <c r="J83" s="23"/>
      <c r="L83" s="14"/>
      <c r="M83" s="15"/>
      <c r="N83" s="15"/>
      <c r="O83" s="15"/>
      <c r="P83" s="15"/>
      <c r="Q83" s="15"/>
      <c r="R83" s="15"/>
      <c r="S83" s="61" t="s">
        <v>132</v>
      </c>
      <c r="T83" s="57" t="s">
        <v>388</v>
      </c>
      <c r="U83" s="15"/>
      <c r="V83" s="15"/>
      <c r="W83" s="15"/>
      <c r="X83" s="15"/>
      <c r="Y83" s="19"/>
      <c r="AA83" s="23"/>
    </row>
    <row r="84" spans="10:27" x14ac:dyDescent="0.3">
      <c r="J84" s="23"/>
      <c r="K84" s="15"/>
      <c r="L84" s="14"/>
      <c r="M84" s="15"/>
      <c r="N84" s="15"/>
      <c r="O84" s="15"/>
      <c r="P84" s="15"/>
      <c r="Q84" s="87"/>
      <c r="R84" s="87"/>
      <c r="S84" s="15"/>
      <c r="T84" s="15"/>
      <c r="U84" s="15"/>
      <c r="V84" s="15"/>
      <c r="W84" s="15"/>
      <c r="X84" s="15"/>
      <c r="Y84" s="19"/>
      <c r="AA84" s="23"/>
    </row>
    <row r="85" spans="10:27" x14ac:dyDescent="0.3">
      <c r="J85" s="23"/>
      <c r="K85" s="15"/>
      <c r="L85" s="14"/>
      <c r="M85" s="15"/>
      <c r="N85" s="15"/>
      <c r="O85" s="15"/>
      <c r="P85" s="15"/>
      <c r="Q85" s="87"/>
      <c r="R85" s="87"/>
      <c r="S85" s="61" t="s">
        <v>63</v>
      </c>
      <c r="T85" s="119" t="s">
        <v>380</v>
      </c>
      <c r="U85" s="15"/>
      <c r="V85" s="15"/>
      <c r="W85" s="15"/>
      <c r="X85" s="15"/>
      <c r="Y85" s="19"/>
      <c r="AA85" s="23"/>
    </row>
    <row r="86" spans="10:27" x14ac:dyDescent="0.3">
      <c r="J86" s="23"/>
      <c r="K86" s="15"/>
      <c r="L86" s="14"/>
      <c r="M86" s="15"/>
      <c r="N86" s="15"/>
      <c r="O86" s="15"/>
      <c r="P86" s="15"/>
      <c r="Q86" s="15"/>
      <c r="R86" s="15"/>
      <c r="S86" s="61" t="s">
        <v>131</v>
      </c>
      <c r="T86" s="57" t="s">
        <v>68</v>
      </c>
      <c r="U86" s="15"/>
      <c r="V86" s="15"/>
      <c r="W86" s="15"/>
      <c r="X86" s="15"/>
      <c r="Y86" s="19"/>
      <c r="AA86" s="23"/>
    </row>
    <row r="87" spans="10:27" x14ac:dyDescent="0.3">
      <c r="J87" s="23"/>
      <c r="K87" s="15"/>
      <c r="L87" s="14"/>
      <c r="M87" s="15"/>
      <c r="N87" s="15"/>
      <c r="O87" s="15"/>
      <c r="P87" s="15"/>
      <c r="Q87" s="15"/>
      <c r="R87" s="15"/>
      <c r="S87" s="61" t="s">
        <v>132</v>
      </c>
      <c r="T87" s="119"/>
      <c r="U87" s="15"/>
      <c r="V87" s="15"/>
      <c r="W87" s="15"/>
      <c r="X87" s="15"/>
      <c r="Y87" s="19"/>
      <c r="AA87" s="23"/>
    </row>
    <row r="88" spans="10:27" x14ac:dyDescent="0.3">
      <c r="J88" s="23"/>
      <c r="K88" s="15"/>
      <c r="L88" s="14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9"/>
      <c r="AA88" s="23"/>
    </row>
    <row r="89" spans="10:27" ht="12.75" customHeight="1" x14ac:dyDescent="0.3">
      <c r="J89" s="23"/>
      <c r="K89" s="15"/>
      <c r="L89" s="14"/>
      <c r="M89" s="15"/>
      <c r="N89" s="91" t="s">
        <v>185</v>
      </c>
      <c r="O89" s="15"/>
      <c r="P89" s="91" t="s">
        <v>186</v>
      </c>
      <c r="Q89" s="15"/>
      <c r="R89" s="15"/>
      <c r="S89" s="15"/>
      <c r="T89" s="15"/>
      <c r="U89" s="15"/>
      <c r="V89" s="15"/>
      <c r="W89" s="15"/>
      <c r="X89" s="15"/>
      <c r="Y89" s="19"/>
      <c r="Z89" s="39"/>
      <c r="AA89" s="23"/>
    </row>
    <row r="90" spans="10:27" ht="40.5" x14ac:dyDescent="0.3">
      <c r="J90" s="23"/>
      <c r="K90" s="15"/>
      <c r="L90" s="14"/>
      <c r="M90" s="15"/>
      <c r="N90" s="15">
        <v>8</v>
      </c>
      <c r="O90" s="88" t="s">
        <v>180</v>
      </c>
      <c r="P90" s="90">
        <v>16</v>
      </c>
      <c r="Q90" s="118" t="s">
        <v>361</v>
      </c>
      <c r="R90" s="75">
        <f xml:space="preserve"> 4+1</f>
        <v>5</v>
      </c>
      <c r="S90" s="118" t="s">
        <v>375</v>
      </c>
      <c r="T90" s="118" t="s">
        <v>381</v>
      </c>
      <c r="U90" s="15"/>
      <c r="V90" s="15"/>
      <c r="W90" s="15"/>
      <c r="X90" s="15"/>
      <c r="Y90" s="19"/>
      <c r="AA90" s="23"/>
    </row>
    <row r="91" spans="10:27" ht="27" x14ac:dyDescent="0.3">
      <c r="J91" s="23"/>
      <c r="K91" s="15"/>
      <c r="L91" s="14"/>
      <c r="M91" s="15"/>
      <c r="N91" s="15">
        <v>16</v>
      </c>
      <c r="O91" s="89" t="s">
        <v>181</v>
      </c>
      <c r="P91" s="90">
        <v>16</v>
      </c>
      <c r="Q91" s="61" t="s">
        <v>63</v>
      </c>
      <c r="R91" s="154" t="s">
        <v>394</v>
      </c>
      <c r="S91" s="61" t="s">
        <v>63</v>
      </c>
      <c r="T91" s="57" t="s">
        <v>64</v>
      </c>
      <c r="U91" s="15"/>
      <c r="V91" s="15"/>
      <c r="W91" s="15"/>
      <c r="X91" s="15"/>
      <c r="Y91" s="19"/>
      <c r="AA91" s="23"/>
    </row>
    <row r="92" spans="10:27" x14ac:dyDescent="0.3">
      <c r="J92" s="23"/>
      <c r="K92" s="15"/>
      <c r="L92" s="14"/>
      <c r="M92" s="15"/>
      <c r="N92" s="15"/>
      <c r="O92" s="15"/>
      <c r="P92" s="15"/>
      <c r="Q92" s="61" t="s">
        <v>130</v>
      </c>
      <c r="R92" s="57" t="s">
        <v>276</v>
      </c>
      <c r="S92" s="61" t="s">
        <v>131</v>
      </c>
      <c r="T92" s="57" t="s">
        <v>71</v>
      </c>
      <c r="U92" s="15"/>
      <c r="V92" s="15"/>
      <c r="W92" s="15"/>
      <c r="X92" s="15"/>
      <c r="Y92" s="19"/>
      <c r="AA92" s="23"/>
    </row>
    <row r="93" spans="10:27" x14ac:dyDescent="0.3">
      <c r="J93" s="23"/>
      <c r="K93" s="15"/>
      <c r="L93" s="14"/>
      <c r="M93" s="15"/>
      <c r="N93" s="15"/>
      <c r="O93" s="15"/>
      <c r="P93" s="15"/>
      <c r="Q93" s="61" t="s">
        <v>144</v>
      </c>
      <c r="R93" s="57" t="s">
        <v>275</v>
      </c>
      <c r="S93" s="61" t="s">
        <v>132</v>
      </c>
      <c r="T93" s="57" t="s">
        <v>274</v>
      </c>
      <c r="U93" s="15"/>
      <c r="V93" s="15"/>
      <c r="W93" s="15"/>
      <c r="X93" s="15"/>
      <c r="Y93" s="19"/>
      <c r="AA93" s="23"/>
    </row>
    <row r="94" spans="10:27" x14ac:dyDescent="0.3">
      <c r="J94" s="23"/>
      <c r="K94" s="15"/>
      <c r="L94" s="14"/>
      <c r="M94" s="15"/>
      <c r="N94" s="15"/>
      <c r="O94" s="15"/>
      <c r="P94" s="15"/>
      <c r="Q94" s="61" t="s">
        <v>131</v>
      </c>
      <c r="R94" s="57" t="s">
        <v>395</v>
      </c>
      <c r="S94" s="15"/>
      <c r="T94" s="15"/>
      <c r="U94" s="15"/>
      <c r="V94" s="15"/>
      <c r="W94" s="15"/>
      <c r="X94" s="15"/>
      <c r="Y94" s="19"/>
      <c r="AA94" s="23"/>
    </row>
    <row r="95" spans="10:27" x14ac:dyDescent="0.3">
      <c r="J95" s="23"/>
      <c r="K95" s="15"/>
      <c r="L95" s="14">
        <f>2+2+10+4+2</f>
        <v>20</v>
      </c>
      <c r="M95" s="148" t="s">
        <v>354</v>
      </c>
      <c r="N95" s="15"/>
      <c r="O95" s="15"/>
      <c r="P95" s="15"/>
      <c r="Q95" s="61" t="s">
        <v>160</v>
      </c>
      <c r="R95" s="57" t="s">
        <v>6</v>
      </c>
      <c r="S95" s="61" t="s">
        <v>63</v>
      </c>
      <c r="T95" s="72" t="s">
        <v>172</v>
      </c>
      <c r="U95" s="15"/>
      <c r="V95" s="15"/>
      <c r="W95" s="15"/>
      <c r="X95" s="15"/>
      <c r="Y95" s="19"/>
      <c r="AA95" s="23"/>
    </row>
    <row r="96" spans="10:27" ht="12.75" customHeight="1" x14ac:dyDescent="0.3">
      <c r="J96" s="23"/>
      <c r="K96" s="15"/>
      <c r="L96" s="83" t="s">
        <v>34</v>
      </c>
      <c r="M96" s="15" t="s">
        <v>343</v>
      </c>
      <c r="N96" s="15"/>
      <c r="O96" s="15"/>
      <c r="P96" s="15"/>
      <c r="Q96" s="15"/>
      <c r="R96" s="15"/>
      <c r="S96" s="61" t="s">
        <v>131</v>
      </c>
      <c r="T96" s="57" t="s">
        <v>68</v>
      </c>
      <c r="U96" s="15"/>
      <c r="V96" s="15"/>
      <c r="W96" s="15"/>
      <c r="X96" s="15"/>
      <c r="Y96" s="19"/>
      <c r="AA96" s="23"/>
    </row>
    <row r="97" spans="10:27" x14ac:dyDescent="0.3">
      <c r="J97" s="23"/>
      <c r="K97" s="15"/>
      <c r="L97" s="83" t="s">
        <v>192</v>
      </c>
      <c r="M97" s="15" t="s">
        <v>144</v>
      </c>
      <c r="N97" s="15"/>
      <c r="O97" s="15"/>
      <c r="P97" s="15"/>
      <c r="Q97" s="15"/>
      <c r="R97" s="15"/>
      <c r="S97" s="61" t="s">
        <v>132</v>
      </c>
      <c r="T97" s="72" t="s">
        <v>239</v>
      </c>
      <c r="U97" s="15"/>
      <c r="V97" s="15"/>
      <c r="W97" s="15"/>
      <c r="X97" s="16" t="s">
        <v>175</v>
      </c>
      <c r="Y97" s="151">
        <v>0</v>
      </c>
      <c r="AA97" s="23"/>
    </row>
    <row r="98" spans="10:27" x14ac:dyDescent="0.3">
      <c r="J98" s="23"/>
      <c r="L98" s="83" t="s">
        <v>191</v>
      </c>
      <c r="M98" s="15" t="s">
        <v>54</v>
      </c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21" t="s">
        <v>177</v>
      </c>
      <c r="Y98" s="79">
        <v>18</v>
      </c>
      <c r="AA98" s="23"/>
    </row>
    <row r="99" spans="10:27" x14ac:dyDescent="0.3">
      <c r="J99" s="23"/>
      <c r="L99" s="80"/>
      <c r="M99" s="15" t="s">
        <v>132</v>
      </c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2" t="s">
        <v>178</v>
      </c>
      <c r="Y99" s="151">
        <f>SUM(R51,R64,R74,R80,R90)</f>
        <v>17</v>
      </c>
      <c r="AA99" s="23"/>
    </row>
    <row r="100" spans="10:27" ht="14" thickBot="1" x14ac:dyDescent="0.35">
      <c r="J100" s="23"/>
      <c r="L100" s="15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4"/>
      <c r="AA100" s="23"/>
    </row>
    <row r="101" spans="10:27" x14ac:dyDescent="0.3">
      <c r="J101" s="23"/>
      <c r="L101" s="153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32"/>
      <c r="AA101" s="23"/>
    </row>
    <row r="102" spans="10:27" ht="40.5" x14ac:dyDescent="0.3">
      <c r="J102" s="23"/>
      <c r="L102" s="14"/>
      <c r="M102" s="15"/>
      <c r="N102" s="15">
        <v>8</v>
      </c>
      <c r="O102" s="88" t="s">
        <v>180</v>
      </c>
      <c r="P102" s="90">
        <v>8</v>
      </c>
      <c r="Q102" s="118" t="s">
        <v>358</v>
      </c>
      <c r="R102" s="75">
        <f>2+2</f>
        <v>4</v>
      </c>
      <c r="S102" s="118" t="s">
        <v>376</v>
      </c>
      <c r="T102" s="118" t="s">
        <v>382</v>
      </c>
      <c r="U102" s="15"/>
      <c r="V102" s="15"/>
      <c r="W102" s="15"/>
      <c r="X102" s="15"/>
      <c r="Y102" s="19"/>
      <c r="AA102" s="23"/>
    </row>
    <row r="103" spans="10:27" ht="12.75" customHeight="1" x14ac:dyDescent="0.3">
      <c r="J103" s="23"/>
      <c r="L103" s="14"/>
      <c r="M103" s="15"/>
      <c r="N103" s="15">
        <v>16</v>
      </c>
      <c r="O103" s="89" t="s">
        <v>181</v>
      </c>
      <c r="P103" s="90">
        <v>16</v>
      </c>
      <c r="Q103" s="61" t="s">
        <v>63</v>
      </c>
      <c r="R103" s="72" t="s">
        <v>172</v>
      </c>
      <c r="S103" s="61" t="s">
        <v>63</v>
      </c>
      <c r="T103" s="57" t="s">
        <v>64</v>
      </c>
      <c r="U103" s="15"/>
      <c r="V103" s="15"/>
      <c r="W103" s="15"/>
      <c r="X103" s="15"/>
      <c r="Y103" s="19"/>
      <c r="AA103" s="23"/>
    </row>
    <row r="104" spans="10:27" x14ac:dyDescent="0.3">
      <c r="J104" s="23"/>
      <c r="L104" s="14"/>
      <c r="M104" s="15"/>
      <c r="N104" s="15"/>
      <c r="O104" s="15"/>
      <c r="P104" s="15"/>
      <c r="Q104" s="61" t="s">
        <v>130</v>
      </c>
      <c r="R104" s="57" t="s">
        <v>67</v>
      </c>
      <c r="S104" s="61" t="s">
        <v>131</v>
      </c>
      <c r="T104" s="57" t="s">
        <v>71</v>
      </c>
      <c r="U104" s="15"/>
      <c r="V104" s="15"/>
      <c r="W104" s="15"/>
      <c r="X104" s="15"/>
      <c r="Y104" s="19"/>
      <c r="AA104" s="23"/>
    </row>
    <row r="105" spans="10:27" x14ac:dyDescent="0.3">
      <c r="J105" s="23"/>
      <c r="L105" s="14"/>
      <c r="M105" s="15"/>
      <c r="N105" s="15"/>
      <c r="O105" s="15"/>
      <c r="P105" s="15"/>
      <c r="Q105" s="61" t="s">
        <v>144</v>
      </c>
      <c r="R105" s="57" t="s">
        <v>391</v>
      </c>
      <c r="S105" s="61" t="s">
        <v>132</v>
      </c>
      <c r="T105" s="72" t="s">
        <v>314</v>
      </c>
      <c r="U105" s="15"/>
      <c r="V105" s="15"/>
      <c r="W105" s="15"/>
      <c r="X105" s="15"/>
      <c r="Y105" s="19"/>
      <c r="AA105" s="23"/>
    </row>
    <row r="106" spans="10:27" x14ac:dyDescent="0.3">
      <c r="J106" s="23"/>
      <c r="L106" s="14"/>
      <c r="M106" s="15"/>
      <c r="N106" s="15"/>
      <c r="O106" s="15"/>
      <c r="P106" s="15"/>
      <c r="Q106" s="61" t="s">
        <v>131</v>
      </c>
      <c r="R106" s="57" t="s">
        <v>392</v>
      </c>
      <c r="S106" s="15"/>
      <c r="T106" s="15"/>
      <c r="U106" s="15"/>
      <c r="V106" s="15"/>
      <c r="W106" s="15"/>
      <c r="X106" s="15"/>
      <c r="Y106" s="19"/>
      <c r="AA106" s="23"/>
    </row>
    <row r="107" spans="10:27" x14ac:dyDescent="0.3">
      <c r="J107" s="23"/>
      <c r="L107" s="14"/>
      <c r="M107" s="15"/>
      <c r="N107" s="15"/>
      <c r="O107" s="15"/>
      <c r="P107" s="15"/>
      <c r="Q107" s="61" t="s">
        <v>160</v>
      </c>
      <c r="R107" s="57" t="s">
        <v>240</v>
      </c>
      <c r="S107" s="61" t="s">
        <v>63</v>
      </c>
      <c r="T107" s="72" t="s">
        <v>173</v>
      </c>
      <c r="U107" s="15"/>
      <c r="V107" s="15"/>
      <c r="W107" s="15"/>
      <c r="X107" s="15"/>
      <c r="Y107" s="19"/>
      <c r="AA107" s="23"/>
    </row>
    <row r="108" spans="10:27" x14ac:dyDescent="0.3">
      <c r="J108" s="23"/>
      <c r="L108" s="14"/>
      <c r="M108" s="15"/>
      <c r="N108" s="15"/>
      <c r="O108" s="15"/>
      <c r="P108" s="15"/>
      <c r="Q108" s="15"/>
      <c r="R108" s="15"/>
      <c r="S108" s="61" t="s">
        <v>131</v>
      </c>
      <c r="T108" s="57" t="s">
        <v>68</v>
      </c>
      <c r="U108" s="15"/>
      <c r="V108" s="15"/>
      <c r="W108" s="15"/>
      <c r="X108" s="15"/>
      <c r="Y108" s="19"/>
      <c r="AA108" s="23"/>
    </row>
    <row r="109" spans="10:27" x14ac:dyDescent="0.3">
      <c r="J109" s="23"/>
      <c r="L109" s="14"/>
      <c r="M109" s="15"/>
      <c r="N109" s="15"/>
      <c r="O109" s="15"/>
      <c r="P109" s="15"/>
      <c r="Q109" s="15"/>
      <c r="R109" s="15"/>
      <c r="S109" s="61" t="s">
        <v>132</v>
      </c>
      <c r="T109" s="72" t="s">
        <v>316</v>
      </c>
      <c r="U109" s="15"/>
      <c r="V109" s="15"/>
      <c r="W109" s="15"/>
      <c r="X109" s="15"/>
      <c r="Y109" s="79"/>
      <c r="AA109" s="23"/>
    </row>
    <row r="110" spans="10:27" x14ac:dyDescent="0.3">
      <c r="J110" s="23"/>
      <c r="L110" s="14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21"/>
      <c r="Y110" s="79"/>
      <c r="AA110" s="23"/>
    </row>
    <row r="111" spans="10:27" x14ac:dyDescent="0.3">
      <c r="J111" s="23"/>
      <c r="L111" s="14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21"/>
      <c r="Y111" s="79"/>
      <c r="AA111" s="23"/>
    </row>
    <row r="112" spans="10:27" ht="54" x14ac:dyDescent="0.3">
      <c r="J112" s="23"/>
      <c r="L112" s="14"/>
      <c r="M112" s="15"/>
      <c r="N112" s="15">
        <v>8</v>
      </c>
      <c r="O112" s="88" t="s">
        <v>180</v>
      </c>
      <c r="P112" s="90">
        <v>32</v>
      </c>
      <c r="Q112" s="118" t="s">
        <v>359</v>
      </c>
      <c r="R112" s="75">
        <f>2+6</f>
        <v>8</v>
      </c>
      <c r="S112" s="118" t="s">
        <v>377</v>
      </c>
      <c r="T112" s="118" t="s">
        <v>383</v>
      </c>
      <c r="U112" s="15"/>
      <c r="V112" s="15"/>
      <c r="W112" s="15"/>
      <c r="X112" s="15"/>
      <c r="Y112" s="19"/>
      <c r="AA112" s="23"/>
    </row>
    <row r="113" spans="10:27" x14ac:dyDescent="0.3">
      <c r="J113" s="23"/>
      <c r="L113" s="14"/>
      <c r="M113" s="15"/>
      <c r="N113" s="15">
        <v>16</v>
      </c>
      <c r="O113" s="89" t="s">
        <v>181</v>
      </c>
      <c r="P113" s="90">
        <v>16</v>
      </c>
      <c r="Q113" s="61" t="s">
        <v>63</v>
      </c>
      <c r="R113" s="72" t="s">
        <v>173</v>
      </c>
      <c r="S113" s="61" t="s">
        <v>63</v>
      </c>
      <c r="T113" s="57" t="s">
        <v>64</v>
      </c>
      <c r="U113" s="15"/>
      <c r="V113" s="15"/>
      <c r="W113" s="15"/>
      <c r="X113" s="15"/>
      <c r="Y113" s="19"/>
      <c r="AA113" s="23"/>
    </row>
    <row r="114" spans="10:27" x14ac:dyDescent="0.3">
      <c r="J114" s="23"/>
      <c r="L114" s="14"/>
      <c r="M114" s="15"/>
      <c r="N114" s="15"/>
      <c r="O114" s="15"/>
      <c r="P114" s="15"/>
      <c r="Q114" s="61" t="s">
        <v>131</v>
      </c>
      <c r="R114" s="57" t="s">
        <v>392</v>
      </c>
      <c r="S114" s="61" t="s">
        <v>131</v>
      </c>
      <c r="T114" s="57" t="s">
        <v>71</v>
      </c>
      <c r="U114" s="15"/>
      <c r="V114" s="15"/>
      <c r="W114" s="15"/>
      <c r="X114" s="15"/>
      <c r="Y114" s="19"/>
      <c r="AA114" s="23"/>
    </row>
    <row r="115" spans="10:27" x14ac:dyDescent="0.3">
      <c r="J115" s="23"/>
      <c r="L115" s="14"/>
      <c r="M115" s="15"/>
      <c r="N115" s="15"/>
      <c r="O115" s="15"/>
      <c r="P115" s="15"/>
      <c r="Q115" s="61" t="s">
        <v>132</v>
      </c>
      <c r="R115" s="57" t="s">
        <v>317</v>
      </c>
      <c r="S115" s="61" t="s">
        <v>132</v>
      </c>
      <c r="T115" s="57" t="s">
        <v>315</v>
      </c>
      <c r="U115" s="15"/>
      <c r="V115" s="15"/>
      <c r="W115" s="15"/>
      <c r="X115" s="15"/>
      <c r="Y115" s="19"/>
      <c r="AA115" s="23"/>
    </row>
    <row r="116" spans="10:27" x14ac:dyDescent="0.3">
      <c r="J116" s="23"/>
      <c r="L116" s="14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9"/>
      <c r="AA116" s="23"/>
    </row>
    <row r="117" spans="10:27" x14ac:dyDescent="0.3">
      <c r="J117" s="23"/>
      <c r="L117" s="14"/>
      <c r="M117" s="15"/>
      <c r="N117" s="15"/>
      <c r="O117" s="15"/>
      <c r="P117" s="15"/>
      <c r="Q117" s="61" t="s">
        <v>63</v>
      </c>
      <c r="R117" s="57" t="s">
        <v>305</v>
      </c>
      <c r="S117" s="61" t="s">
        <v>63</v>
      </c>
      <c r="T117" s="57" t="s">
        <v>157</v>
      </c>
      <c r="U117" s="15"/>
      <c r="V117" s="15"/>
      <c r="W117" s="15"/>
      <c r="X117" s="15"/>
      <c r="Y117" s="19"/>
      <c r="AA117" s="23"/>
    </row>
    <row r="118" spans="10:27" x14ac:dyDescent="0.3">
      <c r="J118" s="23"/>
      <c r="L118" s="14"/>
      <c r="M118" s="15"/>
      <c r="N118" s="15"/>
      <c r="O118" s="15"/>
      <c r="P118" s="15"/>
      <c r="Q118" s="61" t="s">
        <v>130</v>
      </c>
      <c r="R118" s="57" t="s">
        <v>403</v>
      </c>
      <c r="S118" s="61" t="s">
        <v>130</v>
      </c>
      <c r="T118" s="57" t="s">
        <v>72</v>
      </c>
      <c r="U118" s="15"/>
      <c r="V118" s="15"/>
      <c r="W118" s="15"/>
      <c r="X118" s="15"/>
      <c r="Y118" s="19"/>
      <c r="AA118" s="23"/>
    </row>
    <row r="119" spans="10:27" x14ac:dyDescent="0.3">
      <c r="J119" s="23"/>
      <c r="L119" s="80" t="s">
        <v>4</v>
      </c>
      <c r="M119" s="15" t="s">
        <v>130</v>
      </c>
      <c r="N119" s="15"/>
      <c r="O119" s="15"/>
      <c r="P119" s="15"/>
      <c r="Q119" s="61" t="s">
        <v>144</v>
      </c>
      <c r="R119" s="57" t="s">
        <v>404</v>
      </c>
      <c r="S119" s="61" t="s">
        <v>144</v>
      </c>
      <c r="T119" s="57" t="s">
        <v>405</v>
      </c>
      <c r="U119" s="15"/>
      <c r="V119" s="15"/>
      <c r="W119" s="15"/>
      <c r="X119" s="15" t="s">
        <v>130</v>
      </c>
      <c r="Y119" s="82" t="s">
        <v>5</v>
      </c>
      <c r="AA119" s="23"/>
    </row>
    <row r="120" spans="10:27" x14ac:dyDescent="0.3">
      <c r="J120" s="23"/>
      <c r="K120" s="68" t="s">
        <v>78</v>
      </c>
      <c r="L120" s="80" t="s">
        <v>2</v>
      </c>
      <c r="M120" s="15" t="s">
        <v>144</v>
      </c>
      <c r="N120" s="15"/>
      <c r="O120" s="15"/>
      <c r="P120" s="15"/>
      <c r="Q120" s="61" t="s">
        <v>131</v>
      </c>
      <c r="R120" s="57" t="s">
        <v>74</v>
      </c>
      <c r="S120" s="61" t="s">
        <v>131</v>
      </c>
      <c r="T120" s="57" t="s">
        <v>75</v>
      </c>
      <c r="U120" s="15"/>
      <c r="V120" s="15"/>
      <c r="W120" s="15"/>
      <c r="X120" s="15" t="s">
        <v>144</v>
      </c>
      <c r="Y120" s="82" t="s">
        <v>3</v>
      </c>
      <c r="Z120" s="68" t="s">
        <v>78</v>
      </c>
      <c r="AA120" s="23"/>
    </row>
    <row r="121" spans="10:27" x14ac:dyDescent="0.3">
      <c r="J121" s="23"/>
      <c r="L121" s="83" t="s">
        <v>166</v>
      </c>
      <c r="M121" s="15" t="s">
        <v>54</v>
      </c>
      <c r="N121" s="15"/>
      <c r="O121" s="15"/>
      <c r="P121" s="15"/>
      <c r="Q121" s="61" t="s">
        <v>76</v>
      </c>
      <c r="R121" s="57" t="s">
        <v>241</v>
      </c>
      <c r="S121" s="61" t="s">
        <v>77</v>
      </c>
      <c r="T121" s="57" t="s">
        <v>82</v>
      </c>
      <c r="U121" s="15"/>
      <c r="V121" s="15"/>
      <c r="W121" s="81"/>
      <c r="X121" s="15" t="s">
        <v>54</v>
      </c>
      <c r="Y121" s="84" t="s">
        <v>167</v>
      </c>
      <c r="AA121" s="23"/>
    </row>
    <row r="122" spans="10:27" x14ac:dyDescent="0.3">
      <c r="J122" s="23"/>
      <c r="L122" s="80" t="s">
        <v>81</v>
      </c>
      <c r="M122" s="15" t="s">
        <v>132</v>
      </c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 t="s">
        <v>132</v>
      </c>
      <c r="Y122" s="82" t="s">
        <v>7</v>
      </c>
      <c r="AA122" s="23"/>
    </row>
    <row r="123" spans="10:27" x14ac:dyDescent="0.3">
      <c r="J123" s="23"/>
      <c r="L123" s="14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9"/>
      <c r="AA123" s="23"/>
    </row>
    <row r="124" spans="10:27" ht="54" x14ac:dyDescent="0.3">
      <c r="J124" s="23"/>
      <c r="L124" s="147"/>
      <c r="M124" s="88" t="s">
        <v>180</v>
      </c>
      <c r="N124" s="90">
        <v>8</v>
      </c>
      <c r="O124" s="88"/>
      <c r="P124" s="90"/>
      <c r="Q124" s="118" t="s">
        <v>362</v>
      </c>
      <c r="R124" s="75">
        <v>2</v>
      </c>
      <c r="S124" s="118" t="s">
        <v>378</v>
      </c>
      <c r="T124" s="118" t="s">
        <v>352</v>
      </c>
      <c r="U124" s="15"/>
      <c r="V124" s="15"/>
      <c r="W124" s="15"/>
      <c r="X124" s="87"/>
      <c r="Y124" s="121"/>
      <c r="AA124" s="23"/>
    </row>
    <row r="125" spans="10:27" ht="14" thickBot="1" x14ac:dyDescent="0.35">
      <c r="J125" s="36"/>
      <c r="L125" s="14"/>
      <c r="M125" s="89" t="s">
        <v>181</v>
      </c>
      <c r="N125" s="90">
        <v>16</v>
      </c>
      <c r="O125" s="89"/>
      <c r="P125" s="90"/>
      <c r="Q125" s="61" t="s">
        <v>63</v>
      </c>
      <c r="R125" s="57" t="s">
        <v>344</v>
      </c>
      <c r="S125" s="61" t="s">
        <v>63</v>
      </c>
      <c r="T125" s="57" t="s">
        <v>64</v>
      </c>
      <c r="U125" s="15"/>
      <c r="V125" s="15"/>
      <c r="W125" s="15"/>
      <c r="X125" s="15"/>
      <c r="Y125" s="19"/>
      <c r="AA125" s="36"/>
    </row>
    <row r="126" spans="10:27" x14ac:dyDescent="0.3">
      <c r="L126" s="14"/>
      <c r="M126" s="15"/>
      <c r="N126" s="15"/>
      <c r="O126" s="15"/>
      <c r="P126" s="15"/>
      <c r="Q126" s="61" t="s">
        <v>131</v>
      </c>
      <c r="R126" s="57" t="s">
        <v>68</v>
      </c>
      <c r="S126" s="61" t="s">
        <v>131</v>
      </c>
      <c r="T126" s="57" t="s">
        <v>71</v>
      </c>
      <c r="U126" s="15"/>
      <c r="V126" s="15"/>
      <c r="W126" s="15"/>
      <c r="X126" s="15"/>
      <c r="Y126" s="19"/>
    </row>
    <row r="127" spans="10:27" x14ac:dyDescent="0.3">
      <c r="L127" s="14"/>
      <c r="M127" s="15"/>
      <c r="N127" s="15"/>
      <c r="O127" s="15"/>
      <c r="P127" s="15"/>
      <c r="Q127" s="61" t="s">
        <v>132</v>
      </c>
      <c r="R127" s="57" t="s">
        <v>370</v>
      </c>
      <c r="S127" s="61" t="s">
        <v>132</v>
      </c>
      <c r="T127" s="57" t="s">
        <v>389</v>
      </c>
      <c r="U127" s="15"/>
      <c r="V127" s="15"/>
      <c r="W127" s="15"/>
      <c r="X127" s="15"/>
      <c r="Y127" s="19"/>
    </row>
    <row r="128" spans="10:27" x14ac:dyDescent="0.3">
      <c r="L128" s="14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9"/>
    </row>
    <row r="129" spans="12:25" x14ac:dyDescent="0.3">
      <c r="L129" s="14"/>
      <c r="M129" s="15"/>
      <c r="N129" s="15"/>
      <c r="O129" s="15"/>
      <c r="P129" s="15"/>
      <c r="Q129" s="87"/>
      <c r="R129" s="87"/>
      <c r="S129" s="87"/>
      <c r="T129" s="87"/>
      <c r="U129" s="15"/>
      <c r="V129" s="15"/>
      <c r="W129" s="15"/>
      <c r="X129" s="15"/>
      <c r="Y129" s="19"/>
    </row>
    <row r="130" spans="12:25" ht="54" x14ac:dyDescent="0.3">
      <c r="L130" s="147"/>
      <c r="M130" s="88" t="s">
        <v>180</v>
      </c>
      <c r="N130" s="90">
        <v>8</v>
      </c>
      <c r="O130" s="88"/>
      <c r="P130" s="90"/>
      <c r="Q130" s="118" t="s">
        <v>363</v>
      </c>
      <c r="R130" s="75">
        <v>2</v>
      </c>
      <c r="S130" s="118" t="s">
        <v>379</v>
      </c>
      <c r="T130" s="118" t="s">
        <v>353</v>
      </c>
      <c r="U130" s="15"/>
      <c r="V130" s="15"/>
      <c r="W130" s="15"/>
      <c r="X130" s="15"/>
      <c r="Y130" s="19"/>
    </row>
    <row r="131" spans="12:25" x14ac:dyDescent="0.3">
      <c r="L131" s="14"/>
      <c r="M131" s="89" t="s">
        <v>181</v>
      </c>
      <c r="N131" s="90">
        <v>16</v>
      </c>
      <c r="O131" s="89"/>
      <c r="P131" s="90"/>
      <c r="Q131" s="61" t="s">
        <v>63</v>
      </c>
      <c r="R131" s="57" t="s">
        <v>344</v>
      </c>
      <c r="S131" s="61" t="s">
        <v>63</v>
      </c>
      <c r="T131" s="57" t="s">
        <v>64</v>
      </c>
      <c r="U131" s="15"/>
      <c r="V131" s="15"/>
      <c r="W131" s="15"/>
      <c r="X131" s="15"/>
      <c r="Y131" s="79"/>
    </row>
    <row r="132" spans="12:25" x14ac:dyDescent="0.3">
      <c r="L132" s="14"/>
      <c r="M132" s="15"/>
      <c r="N132" s="15"/>
      <c r="O132" s="15"/>
      <c r="P132" s="15"/>
      <c r="Q132" s="61" t="s">
        <v>131</v>
      </c>
      <c r="R132" s="57" t="s">
        <v>68</v>
      </c>
      <c r="S132" s="61" t="s">
        <v>131</v>
      </c>
      <c r="T132" s="57" t="s">
        <v>71</v>
      </c>
      <c r="U132" s="15"/>
      <c r="V132" s="15"/>
      <c r="W132" s="15"/>
      <c r="X132" s="16" t="s">
        <v>175</v>
      </c>
      <c r="Y132" s="151">
        <v>1</v>
      </c>
    </row>
    <row r="133" spans="12:25" x14ac:dyDescent="0.3">
      <c r="L133" s="14"/>
      <c r="M133" s="15"/>
      <c r="N133" s="15"/>
      <c r="O133" s="15"/>
      <c r="P133" s="15"/>
      <c r="Q133" s="61" t="s">
        <v>132</v>
      </c>
      <c r="R133" s="57" t="s">
        <v>371</v>
      </c>
      <c r="S133" s="61" t="s">
        <v>132</v>
      </c>
      <c r="T133" s="57" t="s">
        <v>390</v>
      </c>
      <c r="U133" s="15"/>
      <c r="V133" s="15"/>
      <c r="W133" s="15"/>
      <c r="X133" s="21" t="s">
        <v>176</v>
      </c>
      <c r="Y133" s="79">
        <v>18</v>
      </c>
    </row>
    <row r="134" spans="12:25" x14ac:dyDescent="0.3">
      <c r="L134" s="14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2" t="s">
        <v>179</v>
      </c>
      <c r="Y134" s="151">
        <f>SUM(R102,R112,R124,R130)</f>
        <v>16</v>
      </c>
    </row>
    <row r="135" spans="12:25" ht="14" thickBot="1" x14ac:dyDescent="0.35">
      <c r="L135" s="35"/>
      <c r="M135" s="33"/>
      <c r="N135" s="33"/>
      <c r="O135" s="33"/>
      <c r="P135" s="149"/>
      <c r="Q135" s="149"/>
      <c r="R135" s="149"/>
      <c r="S135" s="149"/>
      <c r="T135" s="149"/>
      <c r="U135" s="149"/>
      <c r="V135" s="33"/>
      <c r="W135" s="33"/>
      <c r="X135" s="33"/>
      <c r="Y135" s="34"/>
    </row>
    <row r="136" spans="12:25" x14ac:dyDescent="0.3"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</sheetData>
  <mergeCells count="1">
    <mergeCell ref="Q22:T22"/>
  </mergeCells>
  <conditionalFormatting sqref="C25:C27 H14 H33:H35 Y44 R94 T14 AC47:AC49 AC68:AC70 B5 H47:H49 H60:H62 AC61:AC63">
    <cfRule type="cellIs" dxfId="1000" priority="646" stopIfTrue="1" operator="equal">
      <formula>$C$3</formula>
    </cfRule>
    <cfRule type="cellIs" dxfId="999" priority="647" stopIfTrue="1" operator="notEqual">
      <formula>$C$3</formula>
    </cfRule>
  </conditionalFormatting>
  <conditionalFormatting sqref="B6">
    <cfRule type="cellIs" dxfId="998" priority="645" stopIfTrue="1" operator="notEqual">
      <formula>$C$3</formula>
    </cfRule>
  </conditionalFormatting>
  <conditionalFormatting sqref="R17">
    <cfRule type="cellIs" dxfId="997" priority="639" stopIfTrue="1" operator="equal">
      <formula>$C$3</formula>
    </cfRule>
    <cfRule type="cellIs" dxfId="996" priority="640" stopIfTrue="1" operator="notEqual">
      <formula>$C$3</formula>
    </cfRule>
  </conditionalFormatting>
  <conditionalFormatting sqref="S26:S28">
    <cfRule type="cellIs" dxfId="995" priority="643" stopIfTrue="1" operator="equal">
      <formula>$C$3</formula>
    </cfRule>
    <cfRule type="cellIs" dxfId="994" priority="644" stopIfTrue="1" operator="notEqual">
      <formula>$C$3</formula>
    </cfRule>
  </conditionalFormatting>
  <conditionalFormatting sqref="R18:R20">
    <cfRule type="cellIs" dxfId="993" priority="641" stopIfTrue="1" operator="equal">
      <formula>$C$3</formula>
    </cfRule>
    <cfRule type="cellIs" dxfId="992" priority="642" stopIfTrue="1" operator="notEqual">
      <formula>$C$3</formula>
    </cfRule>
  </conditionalFormatting>
  <conditionalFormatting sqref="R15:R16">
    <cfRule type="cellIs" dxfId="991" priority="637" stopIfTrue="1" operator="equal">
      <formula>$C$3</formula>
    </cfRule>
    <cfRule type="cellIs" dxfId="990" priority="638" stopIfTrue="1" operator="notEqual">
      <formula>$C$3</formula>
    </cfRule>
  </conditionalFormatting>
  <conditionalFormatting sqref="R17">
    <cfRule type="cellIs" dxfId="989" priority="635" stopIfTrue="1" operator="equal">
      <formula>$C$3</formula>
    </cfRule>
    <cfRule type="cellIs" dxfId="988" priority="636" stopIfTrue="1" operator="notEqual">
      <formula>$C$3</formula>
    </cfRule>
  </conditionalFormatting>
  <conditionalFormatting sqref="R16">
    <cfRule type="cellIs" dxfId="987" priority="633" stopIfTrue="1" operator="equal">
      <formula>$C$3</formula>
    </cfRule>
    <cfRule type="cellIs" dxfId="986" priority="634" stopIfTrue="1" operator="notEqual">
      <formula>$C$3</formula>
    </cfRule>
  </conditionalFormatting>
  <conditionalFormatting sqref="Y51:Y53">
    <cfRule type="cellIs" dxfId="985" priority="631" stopIfTrue="1" operator="equal">
      <formula>$C$3</formula>
    </cfRule>
    <cfRule type="cellIs" dxfId="984" priority="632" stopIfTrue="1" operator="notEqual">
      <formula>$C$3</formula>
    </cfRule>
  </conditionalFormatting>
  <conditionalFormatting sqref="Y50">
    <cfRule type="cellIs" dxfId="983" priority="629" stopIfTrue="1" operator="equal">
      <formula>$C$3</formula>
    </cfRule>
    <cfRule type="cellIs" dxfId="982" priority="630" stopIfTrue="1" operator="notEqual">
      <formula>$C$3</formula>
    </cfRule>
  </conditionalFormatting>
  <conditionalFormatting sqref="Y48">
    <cfRule type="cellIs" dxfId="981" priority="627" stopIfTrue="1" operator="equal">
      <formula>$C$3</formula>
    </cfRule>
    <cfRule type="cellIs" dxfId="980" priority="628" stopIfTrue="1" operator="notEqual">
      <formula>$C$3</formula>
    </cfRule>
  </conditionalFormatting>
  <conditionalFormatting sqref="Y50">
    <cfRule type="cellIs" dxfId="979" priority="625" stopIfTrue="1" operator="equal">
      <formula>$C$3</formula>
    </cfRule>
    <cfRule type="cellIs" dxfId="978" priority="626" stopIfTrue="1" operator="notEqual">
      <formula>$C$3</formula>
    </cfRule>
  </conditionalFormatting>
  <conditionalFormatting sqref="R93">
    <cfRule type="cellIs" dxfId="977" priority="623" stopIfTrue="1" operator="equal">
      <formula>$C$3</formula>
    </cfRule>
    <cfRule type="cellIs" dxfId="976" priority="624" stopIfTrue="1" operator="notEqual">
      <formula>$C$3</formula>
    </cfRule>
  </conditionalFormatting>
  <conditionalFormatting sqref="T97">
    <cfRule type="cellIs" dxfId="975" priority="615" stopIfTrue="1" operator="equal">
      <formula>$C$3</formula>
    </cfRule>
    <cfRule type="cellIs" dxfId="974" priority="616" stopIfTrue="1" operator="notEqual">
      <formula>$C$3</formula>
    </cfRule>
  </conditionalFormatting>
  <conditionalFormatting sqref="R92">
    <cfRule type="cellIs" dxfId="973" priority="621" stopIfTrue="1" operator="equal">
      <formula>$C$3</formula>
    </cfRule>
    <cfRule type="cellIs" dxfId="972" priority="622" stopIfTrue="1" operator="notEqual">
      <formula>$C$3</formula>
    </cfRule>
  </conditionalFormatting>
  <conditionalFormatting sqref="R91">
    <cfRule type="cellIs" dxfId="971" priority="613" stopIfTrue="1" operator="equal">
      <formula>$C$3</formula>
    </cfRule>
    <cfRule type="cellIs" dxfId="970" priority="614" stopIfTrue="1" operator="notEqual">
      <formula>$C$3</formula>
    </cfRule>
  </conditionalFormatting>
  <conditionalFormatting sqref="R95">
    <cfRule type="cellIs" dxfId="969" priority="619" stopIfTrue="1" operator="equal">
      <formula>$C$3</formula>
    </cfRule>
    <cfRule type="cellIs" dxfId="968" priority="620" stopIfTrue="1" operator="notEqual">
      <formula>$C$3</formula>
    </cfRule>
  </conditionalFormatting>
  <conditionalFormatting sqref="T96">
    <cfRule type="cellIs" dxfId="967" priority="617" stopIfTrue="1" operator="equal">
      <formula>$C$3</formula>
    </cfRule>
    <cfRule type="cellIs" dxfId="966" priority="618" stopIfTrue="1" operator="notEqual">
      <formula>$C$3</formula>
    </cfRule>
  </conditionalFormatting>
  <conditionalFormatting sqref="T91">
    <cfRule type="cellIs" dxfId="965" priority="611" stopIfTrue="1" operator="equal">
      <formula>$C$3</formula>
    </cfRule>
    <cfRule type="cellIs" dxfId="964" priority="612" stopIfTrue="1" operator="notEqual">
      <formula>$C$3</formula>
    </cfRule>
  </conditionalFormatting>
  <conditionalFormatting sqref="T92">
    <cfRule type="cellIs" dxfId="963" priority="609" stopIfTrue="1" operator="equal">
      <formula>$C$3</formula>
    </cfRule>
    <cfRule type="cellIs" dxfId="962" priority="610" stopIfTrue="1" operator="notEqual">
      <formula>$C$3</formula>
    </cfRule>
  </conditionalFormatting>
  <conditionalFormatting sqref="T93">
    <cfRule type="cellIs" dxfId="961" priority="607" stopIfTrue="1" operator="equal">
      <formula>$C$3</formula>
    </cfRule>
    <cfRule type="cellIs" dxfId="960" priority="608" stopIfTrue="1" operator="notEqual">
      <formula>$C$3</formula>
    </cfRule>
  </conditionalFormatting>
  <conditionalFormatting sqref="T95">
    <cfRule type="cellIs" dxfId="959" priority="605" stopIfTrue="1" operator="equal">
      <formula>$C$3</formula>
    </cfRule>
    <cfRule type="cellIs" dxfId="958" priority="606" stopIfTrue="1" operator="notEqual">
      <formula>$C$3</formula>
    </cfRule>
  </conditionalFormatting>
  <conditionalFormatting sqref="T104">
    <cfRule type="cellIs" dxfId="957" priority="593" stopIfTrue="1" operator="equal">
      <formula>$C$3</formula>
    </cfRule>
    <cfRule type="cellIs" dxfId="956" priority="594" stopIfTrue="1" operator="notEqual">
      <formula>$C$3</formula>
    </cfRule>
  </conditionalFormatting>
  <conditionalFormatting sqref="Y49">
    <cfRule type="cellIs" dxfId="955" priority="603" stopIfTrue="1" operator="equal">
      <formula>$C$3</formula>
    </cfRule>
    <cfRule type="cellIs" dxfId="954" priority="604" stopIfTrue="1" operator="notEqual">
      <formula>$C$3</formula>
    </cfRule>
  </conditionalFormatting>
  <conditionalFormatting sqref="Y49">
    <cfRule type="cellIs" dxfId="953" priority="601" stopIfTrue="1" operator="equal">
      <formula>$C$3</formula>
    </cfRule>
    <cfRule type="cellIs" dxfId="952" priority="602" stopIfTrue="1" operator="notEqual">
      <formula>$C$3</formula>
    </cfRule>
  </conditionalFormatting>
  <conditionalFormatting sqref="T104">
    <cfRule type="cellIs" dxfId="951" priority="597" stopIfTrue="1" operator="equal">
      <formula>$C$3</formula>
    </cfRule>
    <cfRule type="cellIs" dxfId="950" priority="598" stopIfTrue="1" operator="notEqual">
      <formula>$C$3</formula>
    </cfRule>
  </conditionalFormatting>
  <conditionalFormatting sqref="T103">
    <cfRule type="cellIs" dxfId="949" priority="595" stopIfTrue="1" operator="equal">
      <formula>$C$3</formula>
    </cfRule>
    <cfRule type="cellIs" dxfId="948" priority="596" stopIfTrue="1" operator="notEqual">
      <formula>$C$3</formula>
    </cfRule>
  </conditionalFormatting>
  <conditionalFormatting sqref="T105">
    <cfRule type="cellIs" dxfId="947" priority="591" stopIfTrue="1" operator="equal">
      <formula>$C$3</formula>
    </cfRule>
    <cfRule type="cellIs" dxfId="946" priority="592" stopIfTrue="1" operator="notEqual">
      <formula>$C$3</formula>
    </cfRule>
  </conditionalFormatting>
  <conditionalFormatting sqref="T103">
    <cfRule type="cellIs" dxfId="945" priority="599" stopIfTrue="1" operator="equal">
      <formula>$C$3</formula>
    </cfRule>
    <cfRule type="cellIs" dxfId="944" priority="600" stopIfTrue="1" operator="notEqual">
      <formula>$C$3</formula>
    </cfRule>
  </conditionalFormatting>
  <conditionalFormatting sqref="R114">
    <cfRule type="cellIs" dxfId="943" priority="577" stopIfTrue="1" operator="equal">
      <formula>$C$3</formula>
    </cfRule>
    <cfRule type="cellIs" dxfId="942" priority="578" stopIfTrue="1" operator="notEqual">
      <formula>$C$3</formula>
    </cfRule>
  </conditionalFormatting>
  <conditionalFormatting sqref="R120">
    <cfRule type="cellIs" dxfId="941" priority="585" stopIfTrue="1" operator="equal">
      <formula>$C$3</formula>
    </cfRule>
    <cfRule type="cellIs" dxfId="940" priority="586" stopIfTrue="1" operator="notEqual">
      <formula>$C$3</formula>
    </cfRule>
  </conditionalFormatting>
  <conditionalFormatting sqref="T120">
    <cfRule type="cellIs" dxfId="939" priority="581" stopIfTrue="1" operator="equal">
      <formula>$C$3</formula>
    </cfRule>
    <cfRule type="cellIs" dxfId="938" priority="582" stopIfTrue="1" operator="notEqual">
      <formula>$C$3</formula>
    </cfRule>
  </conditionalFormatting>
  <conditionalFormatting sqref="T119">
    <cfRule type="cellIs" dxfId="937" priority="579" stopIfTrue="1" operator="equal">
      <formula>$C$3</formula>
    </cfRule>
    <cfRule type="cellIs" dxfId="936" priority="580" stopIfTrue="1" operator="notEqual">
      <formula>$C$3</formula>
    </cfRule>
  </conditionalFormatting>
  <conditionalFormatting sqref="T113">
    <cfRule type="cellIs" dxfId="935" priority="575" stopIfTrue="1" operator="equal">
      <formula>$C$3</formula>
    </cfRule>
    <cfRule type="cellIs" dxfId="934" priority="576" stopIfTrue="1" operator="notEqual">
      <formula>$C$3</formula>
    </cfRule>
  </conditionalFormatting>
  <conditionalFormatting sqref="R117">
    <cfRule type="cellIs" dxfId="933" priority="589" stopIfTrue="1" operator="equal">
      <formula>$C$3</formula>
    </cfRule>
    <cfRule type="cellIs" dxfId="932" priority="590" stopIfTrue="1" operator="notEqual">
      <formula>$C$3</formula>
    </cfRule>
  </conditionalFormatting>
  <conditionalFormatting sqref="T117">
    <cfRule type="cellIs" dxfId="931" priority="587" stopIfTrue="1" operator="equal">
      <formula>$C$3</formula>
    </cfRule>
    <cfRule type="cellIs" dxfId="930" priority="588" stopIfTrue="1" operator="notEqual">
      <formula>$C$3</formula>
    </cfRule>
  </conditionalFormatting>
  <conditionalFormatting sqref="R119">
    <cfRule type="cellIs" dxfId="929" priority="583" stopIfTrue="1" operator="equal">
      <formula>$C$3</formula>
    </cfRule>
    <cfRule type="cellIs" dxfId="928" priority="584" stopIfTrue="1" operator="notEqual">
      <formula>$C$3</formula>
    </cfRule>
  </conditionalFormatting>
  <conditionalFormatting sqref="T114">
    <cfRule type="cellIs" dxfId="927" priority="541" stopIfTrue="1" operator="equal">
      <formula>$C$3</formula>
    </cfRule>
    <cfRule type="cellIs" dxfId="926" priority="542" stopIfTrue="1" operator="notEqual">
      <formula>$C$3</formula>
    </cfRule>
  </conditionalFormatting>
  <conditionalFormatting sqref="T113">
    <cfRule type="cellIs" dxfId="925" priority="543" stopIfTrue="1" operator="equal">
      <formula>$C$3</formula>
    </cfRule>
    <cfRule type="cellIs" dxfId="924" priority="544" stopIfTrue="1" operator="notEqual">
      <formula>$C$3</formula>
    </cfRule>
  </conditionalFormatting>
  <conditionalFormatting sqref="T119">
    <cfRule type="cellIs" dxfId="923" priority="565" stopIfTrue="1" operator="equal">
      <formula>$C$3</formula>
    </cfRule>
    <cfRule type="cellIs" dxfId="922" priority="566" stopIfTrue="1" operator="notEqual">
      <formula>$C$3</formula>
    </cfRule>
  </conditionalFormatting>
  <conditionalFormatting sqref="T131">
    <cfRule type="cellIs" dxfId="921" priority="493" stopIfTrue="1" operator="equal">
      <formula>$C$3</formula>
    </cfRule>
    <cfRule type="cellIs" dxfId="920" priority="494" stopIfTrue="1" operator="notEqual">
      <formula>$C$3</formula>
    </cfRule>
  </conditionalFormatting>
  <conditionalFormatting sqref="R119">
    <cfRule type="cellIs" dxfId="919" priority="535" stopIfTrue="1" operator="equal">
      <formula>$C$3</formula>
    </cfRule>
    <cfRule type="cellIs" dxfId="918" priority="536" stopIfTrue="1" operator="notEqual">
      <formula>$C$3</formula>
    </cfRule>
  </conditionalFormatting>
  <conditionalFormatting sqref="T117">
    <cfRule type="cellIs" dxfId="917" priority="557" stopIfTrue="1" operator="equal">
      <formula>$C$3</formula>
    </cfRule>
    <cfRule type="cellIs" dxfId="916" priority="558" stopIfTrue="1" operator="notEqual">
      <formula>$C$3</formula>
    </cfRule>
  </conditionalFormatting>
  <conditionalFormatting sqref="R131">
    <cfRule type="cellIs" dxfId="915" priority="495" stopIfTrue="1" operator="equal">
      <formula>$C$3</formula>
    </cfRule>
    <cfRule type="cellIs" dxfId="914" priority="496" stopIfTrue="1" operator="notEqual">
      <formula>$C$3</formula>
    </cfRule>
  </conditionalFormatting>
  <conditionalFormatting sqref="T117">
    <cfRule type="cellIs" dxfId="913" priority="563" stopIfTrue="1" operator="equal">
      <formula>$C$3</formula>
    </cfRule>
    <cfRule type="cellIs" dxfId="912" priority="564" stopIfTrue="1" operator="notEqual">
      <formula>$C$3</formula>
    </cfRule>
  </conditionalFormatting>
  <conditionalFormatting sqref="R120">
    <cfRule type="cellIs" dxfId="911" priority="553" stopIfTrue="1" operator="equal">
      <formula>$C$3</formula>
    </cfRule>
    <cfRule type="cellIs" dxfId="910" priority="554" stopIfTrue="1" operator="notEqual">
      <formula>$C$3</formula>
    </cfRule>
  </conditionalFormatting>
  <conditionalFormatting sqref="R120">
    <cfRule type="cellIs" dxfId="909" priority="567" stopIfTrue="1" operator="equal">
      <formula>$C$3</formula>
    </cfRule>
    <cfRule type="cellIs" dxfId="908" priority="568" stopIfTrue="1" operator="notEqual">
      <formula>$C$3</formula>
    </cfRule>
  </conditionalFormatting>
  <conditionalFormatting sqref="R114">
    <cfRule type="cellIs" dxfId="907" priority="545" stopIfTrue="1" operator="equal">
      <formula>$C$3</formula>
    </cfRule>
    <cfRule type="cellIs" dxfId="906" priority="546" stopIfTrue="1" operator="notEqual">
      <formula>$C$3</formula>
    </cfRule>
  </conditionalFormatting>
  <conditionalFormatting sqref="T115">
    <cfRule type="cellIs" dxfId="905" priority="539" stopIfTrue="1" operator="equal">
      <formula>$C$3</formula>
    </cfRule>
    <cfRule type="cellIs" dxfId="904" priority="540" stopIfTrue="1" operator="notEqual">
      <formula>$C$3</formula>
    </cfRule>
  </conditionalFormatting>
  <conditionalFormatting sqref="R131">
    <cfRule type="cellIs" dxfId="903" priority="461" stopIfTrue="1" operator="equal">
      <formula>$C$3</formula>
    </cfRule>
    <cfRule type="cellIs" dxfId="902" priority="462" stopIfTrue="1" operator="notEqual">
      <formula>$C$3</formula>
    </cfRule>
  </conditionalFormatting>
  <conditionalFormatting sqref="T114">
    <cfRule type="cellIs" dxfId="901" priority="573" stopIfTrue="1" operator="equal">
      <formula>$C$3</formula>
    </cfRule>
    <cfRule type="cellIs" dxfId="900" priority="574" stopIfTrue="1" operator="notEqual">
      <formula>$C$3</formula>
    </cfRule>
  </conditionalFormatting>
  <conditionalFormatting sqref="R117">
    <cfRule type="cellIs" dxfId="899" priority="569" stopIfTrue="1" operator="equal">
      <formula>$C$3</formula>
    </cfRule>
    <cfRule type="cellIs" dxfId="898" priority="570" stopIfTrue="1" operator="notEqual">
      <formula>$C$3</formula>
    </cfRule>
  </conditionalFormatting>
  <conditionalFormatting sqref="R119">
    <cfRule type="cellIs" dxfId="897" priority="571" stopIfTrue="1" operator="equal">
      <formula>$C$3</formula>
    </cfRule>
    <cfRule type="cellIs" dxfId="896" priority="572" stopIfTrue="1" operator="notEqual">
      <formula>$C$3</formula>
    </cfRule>
  </conditionalFormatting>
  <conditionalFormatting sqref="R132">
    <cfRule type="cellIs" dxfId="895" priority="497" stopIfTrue="1" operator="equal">
      <formula>$C$3</formula>
    </cfRule>
    <cfRule type="cellIs" dxfId="894" priority="498" stopIfTrue="1" operator="notEqual">
      <formula>$C$3</formula>
    </cfRule>
  </conditionalFormatting>
  <conditionalFormatting sqref="T117">
    <cfRule type="cellIs" dxfId="893" priority="523" stopIfTrue="1" operator="equal">
      <formula>$C$3</formula>
    </cfRule>
    <cfRule type="cellIs" dxfId="892" priority="524" stopIfTrue="1" operator="notEqual">
      <formula>$C$3</formula>
    </cfRule>
  </conditionalFormatting>
  <conditionalFormatting sqref="T118">
    <cfRule type="cellIs" dxfId="891" priority="519" stopIfTrue="1" operator="equal">
      <formula>$C$3</formula>
    </cfRule>
    <cfRule type="cellIs" dxfId="890" priority="520" stopIfTrue="1" operator="notEqual">
      <formula>$C$3</formula>
    </cfRule>
  </conditionalFormatting>
  <conditionalFormatting sqref="T118">
    <cfRule type="cellIs" dxfId="889" priority="517" stopIfTrue="1" operator="equal">
      <formula>$C$3</formula>
    </cfRule>
    <cfRule type="cellIs" dxfId="888" priority="518" stopIfTrue="1" operator="notEqual">
      <formula>$C$3</formula>
    </cfRule>
  </conditionalFormatting>
  <conditionalFormatting sqref="R118">
    <cfRule type="cellIs" dxfId="887" priority="515" stopIfTrue="1" operator="equal">
      <formula>$C$3</formula>
    </cfRule>
    <cfRule type="cellIs" dxfId="886" priority="516" stopIfTrue="1" operator="notEqual">
      <formula>$C$3</formula>
    </cfRule>
  </conditionalFormatting>
  <conditionalFormatting sqref="R118">
    <cfRule type="cellIs" dxfId="885" priority="511" stopIfTrue="1" operator="equal">
      <formula>$C$3</formula>
    </cfRule>
    <cfRule type="cellIs" dxfId="884" priority="512" stopIfTrue="1" operator="notEqual">
      <formula>$C$3</formula>
    </cfRule>
  </conditionalFormatting>
  <conditionalFormatting sqref="T120">
    <cfRule type="cellIs" dxfId="883" priority="561" stopIfTrue="1" operator="equal">
      <formula>$C$3</formula>
    </cfRule>
    <cfRule type="cellIs" dxfId="882" priority="562" stopIfTrue="1" operator="notEqual">
      <formula>$C$3</formula>
    </cfRule>
  </conditionalFormatting>
  <conditionalFormatting sqref="T121">
    <cfRule type="cellIs" dxfId="881" priority="551" stopIfTrue="1" operator="equal">
      <formula>$C$3</formula>
    </cfRule>
    <cfRule type="cellIs" dxfId="880" priority="552" stopIfTrue="1" operator="notEqual">
      <formula>$C$3</formula>
    </cfRule>
  </conditionalFormatting>
  <conditionalFormatting sqref="T120">
    <cfRule type="cellIs" dxfId="879" priority="549" stopIfTrue="1" operator="equal">
      <formula>$C$3</formula>
    </cfRule>
    <cfRule type="cellIs" dxfId="878" priority="550" stopIfTrue="1" operator="notEqual">
      <formula>$C$3</formula>
    </cfRule>
  </conditionalFormatting>
  <conditionalFormatting sqref="R117">
    <cfRule type="cellIs" dxfId="877" priority="559" stopIfTrue="1" operator="equal">
      <formula>$C$3</formula>
    </cfRule>
    <cfRule type="cellIs" dxfId="876" priority="560" stopIfTrue="1" operator="notEqual">
      <formula>$C$3</formula>
    </cfRule>
  </conditionalFormatting>
  <conditionalFormatting sqref="R121">
    <cfRule type="cellIs" dxfId="875" priority="555" stopIfTrue="1" operator="equal">
      <formula>$C$3</formula>
    </cfRule>
    <cfRule type="cellIs" dxfId="874" priority="556" stopIfTrue="1" operator="notEqual">
      <formula>$C$3</formula>
    </cfRule>
  </conditionalFormatting>
  <conditionalFormatting sqref="T120">
    <cfRule type="cellIs" dxfId="873" priority="529" stopIfTrue="1" operator="equal">
      <formula>$C$3</formula>
    </cfRule>
    <cfRule type="cellIs" dxfId="872" priority="530" stopIfTrue="1" operator="notEqual">
      <formula>$C$3</formula>
    </cfRule>
  </conditionalFormatting>
  <conditionalFormatting sqref="T119">
    <cfRule type="cellIs" dxfId="871" priority="527" stopIfTrue="1" operator="equal">
      <formula>$C$3</formula>
    </cfRule>
    <cfRule type="cellIs" dxfId="870" priority="528" stopIfTrue="1" operator="notEqual">
      <formula>$C$3</formula>
    </cfRule>
  </conditionalFormatting>
  <conditionalFormatting sqref="R121">
    <cfRule type="cellIs" dxfId="869" priority="533" stopIfTrue="1" operator="equal">
      <formula>$C$3</formula>
    </cfRule>
    <cfRule type="cellIs" dxfId="868" priority="534" stopIfTrue="1" operator="notEqual">
      <formula>$C$3</formula>
    </cfRule>
  </conditionalFormatting>
  <conditionalFormatting sqref="R115">
    <cfRule type="cellIs" dxfId="867" priority="547" stopIfTrue="1" operator="equal">
      <formula>$C$3</formula>
    </cfRule>
    <cfRule type="cellIs" dxfId="866" priority="548" stopIfTrue="1" operator="notEqual">
      <formula>$C$3</formula>
    </cfRule>
  </conditionalFormatting>
  <conditionalFormatting sqref="R133">
    <cfRule type="cellIs" dxfId="865" priority="465" stopIfTrue="1" operator="equal">
      <formula>$C$3</formula>
    </cfRule>
    <cfRule type="cellIs" dxfId="864" priority="466" stopIfTrue="1" operator="notEqual">
      <formula>$C$3</formula>
    </cfRule>
  </conditionalFormatting>
  <conditionalFormatting sqref="R132">
    <cfRule type="cellIs" dxfId="863" priority="463" stopIfTrue="1" operator="equal">
      <formula>$C$3</formula>
    </cfRule>
    <cfRule type="cellIs" dxfId="862" priority="464" stopIfTrue="1" operator="notEqual">
      <formula>$C$3</formula>
    </cfRule>
  </conditionalFormatting>
  <conditionalFormatting sqref="T131">
    <cfRule type="cellIs" dxfId="861" priority="459" stopIfTrue="1" operator="equal">
      <formula>$C$3</formula>
    </cfRule>
    <cfRule type="cellIs" dxfId="860" priority="460" stopIfTrue="1" operator="notEqual">
      <formula>$C$3</formula>
    </cfRule>
  </conditionalFormatting>
  <conditionalFormatting sqref="R120">
    <cfRule type="cellIs" dxfId="859" priority="537" stopIfTrue="1" operator="equal">
      <formula>$C$3</formula>
    </cfRule>
    <cfRule type="cellIs" dxfId="858" priority="538" stopIfTrue="1" operator="notEqual">
      <formula>$C$3</formula>
    </cfRule>
  </conditionalFormatting>
  <conditionalFormatting sqref="R117">
    <cfRule type="cellIs" dxfId="857" priority="531" stopIfTrue="1" operator="equal">
      <formula>$C$3</formula>
    </cfRule>
    <cfRule type="cellIs" dxfId="856" priority="532" stopIfTrue="1" operator="notEqual">
      <formula>$C$3</formula>
    </cfRule>
  </conditionalFormatting>
  <conditionalFormatting sqref="T121">
    <cfRule type="cellIs" dxfId="855" priority="525" stopIfTrue="1" operator="equal">
      <formula>$C$3</formula>
    </cfRule>
    <cfRule type="cellIs" dxfId="854" priority="526" stopIfTrue="1" operator="notEqual">
      <formula>$C$3</formula>
    </cfRule>
  </conditionalFormatting>
  <conditionalFormatting sqref="T118">
    <cfRule type="cellIs" dxfId="853" priority="521" stopIfTrue="1" operator="equal">
      <formula>$C$3</formula>
    </cfRule>
    <cfRule type="cellIs" dxfId="852" priority="522" stopIfTrue="1" operator="notEqual">
      <formula>$C$3</formula>
    </cfRule>
  </conditionalFormatting>
  <conditionalFormatting sqref="R118">
    <cfRule type="cellIs" dxfId="851" priority="513" stopIfTrue="1" operator="equal">
      <formula>$C$3</formula>
    </cfRule>
    <cfRule type="cellIs" dxfId="850" priority="514" stopIfTrue="1" operator="notEqual">
      <formula>$C$3</formula>
    </cfRule>
  </conditionalFormatting>
  <conditionalFormatting sqref="T132">
    <cfRule type="cellIs" dxfId="849" priority="457" stopIfTrue="1" operator="equal">
      <formula>$C$3</formula>
    </cfRule>
    <cfRule type="cellIs" dxfId="848" priority="458" stopIfTrue="1" operator="notEqual">
      <formula>$C$3</formula>
    </cfRule>
  </conditionalFormatting>
  <conditionalFormatting sqref="T133">
    <cfRule type="cellIs" dxfId="847" priority="455" stopIfTrue="1" operator="equal">
      <formula>$C$3</formula>
    </cfRule>
    <cfRule type="cellIs" dxfId="846" priority="456" stopIfTrue="1" operator="notEqual">
      <formula>$C$3</formula>
    </cfRule>
  </conditionalFormatting>
  <conditionalFormatting sqref="T132">
    <cfRule type="cellIs" dxfId="845" priority="491" stopIfTrue="1" operator="equal">
      <formula>$C$3</formula>
    </cfRule>
    <cfRule type="cellIs" dxfId="844" priority="492" stopIfTrue="1" operator="notEqual">
      <formula>$C$3</formula>
    </cfRule>
  </conditionalFormatting>
  <conditionalFormatting sqref="C24">
    <cfRule type="cellIs" dxfId="843" priority="417" stopIfTrue="1" operator="equal">
      <formula>$C$3</formula>
    </cfRule>
    <cfRule type="cellIs" dxfId="842" priority="418" stopIfTrue="1" operator="notEqual">
      <formula>$C$3</formula>
    </cfRule>
  </conditionalFormatting>
  <conditionalFormatting sqref="C22">
    <cfRule type="cellIs" dxfId="841" priority="425" stopIfTrue="1" operator="equal">
      <formula>$C$3</formula>
    </cfRule>
    <cfRule type="cellIs" dxfId="840" priority="426" stopIfTrue="1" operator="notEqual">
      <formula>$C$3</formula>
    </cfRule>
  </conditionalFormatting>
  <conditionalFormatting sqref="C23">
    <cfRule type="cellIs" dxfId="839" priority="423" stopIfTrue="1" operator="equal">
      <formula>$C$3</formula>
    </cfRule>
    <cfRule type="cellIs" dxfId="838" priority="424" stopIfTrue="1" operator="notEqual">
      <formula>$C$3</formula>
    </cfRule>
  </conditionalFormatting>
  <conditionalFormatting sqref="C23">
    <cfRule type="cellIs" dxfId="837" priority="421" stopIfTrue="1" operator="equal">
      <formula>$C$3</formula>
    </cfRule>
    <cfRule type="cellIs" dxfId="836" priority="422" stopIfTrue="1" operator="notEqual">
      <formula>$C$3</formula>
    </cfRule>
  </conditionalFormatting>
  <conditionalFormatting sqref="C24">
    <cfRule type="cellIs" dxfId="835" priority="419" stopIfTrue="1" operator="equal">
      <formula>$C$3</formula>
    </cfRule>
    <cfRule type="cellIs" dxfId="834" priority="420" stopIfTrue="1" operator="notEqual">
      <formula>$C$3</formula>
    </cfRule>
  </conditionalFormatting>
  <conditionalFormatting sqref="H54:H56">
    <cfRule type="cellIs" dxfId="833" priority="415" stopIfTrue="1" operator="equal">
      <formula>$C$3</formula>
    </cfRule>
    <cfRule type="cellIs" dxfId="832" priority="416" stopIfTrue="1" operator="notEqual">
      <formula>$C$3</formula>
    </cfRule>
  </conditionalFormatting>
  <conditionalFormatting sqref="H20:H21">
    <cfRule type="cellIs" dxfId="831" priority="413" stopIfTrue="1" operator="equal">
      <formula>$C$3</formula>
    </cfRule>
    <cfRule type="cellIs" dxfId="830" priority="414" stopIfTrue="1" operator="notEqual">
      <formula>$C$3</formula>
    </cfRule>
  </conditionalFormatting>
  <conditionalFormatting sqref="H39">
    <cfRule type="cellIs" dxfId="829" priority="409" stopIfTrue="1" operator="equal">
      <formula>$C$3</formula>
    </cfRule>
    <cfRule type="cellIs" dxfId="828" priority="410" stopIfTrue="1" operator="notEqual">
      <formula>$C$3</formula>
    </cfRule>
  </conditionalFormatting>
  <conditionalFormatting sqref="H27:H28">
    <cfRule type="cellIs" dxfId="827" priority="403" stopIfTrue="1" operator="equal">
      <formula>$C$3</formula>
    </cfRule>
    <cfRule type="cellIs" dxfId="826" priority="404" stopIfTrue="1" operator="notEqual">
      <formula>$C$3</formula>
    </cfRule>
  </conditionalFormatting>
  <conditionalFormatting sqref="H26">
    <cfRule type="cellIs" dxfId="825" priority="401" stopIfTrue="1" operator="equal">
      <formula>$C$3</formula>
    </cfRule>
    <cfRule type="cellIs" dxfId="824" priority="402" stopIfTrue="1" operator="notEqual">
      <formula>$C$3</formula>
    </cfRule>
  </conditionalFormatting>
  <conditionalFormatting sqref="AC26:AC28 AC33:AC35">
    <cfRule type="cellIs" dxfId="823" priority="395" stopIfTrue="1" operator="equal">
      <formula>$C$3</formula>
    </cfRule>
    <cfRule type="cellIs" dxfId="822" priority="396" stopIfTrue="1" operator="notEqual">
      <formula>$C$3</formula>
    </cfRule>
  </conditionalFormatting>
  <conditionalFormatting sqref="AC40:AC42">
    <cfRule type="cellIs" dxfId="821" priority="393" stopIfTrue="1" operator="equal">
      <formula>$C$3</formula>
    </cfRule>
    <cfRule type="cellIs" dxfId="820" priority="394" stopIfTrue="1" operator="notEqual">
      <formula>$C$3</formula>
    </cfRule>
  </conditionalFormatting>
  <conditionalFormatting sqref="H41">
    <cfRule type="cellIs" dxfId="819" priority="411" stopIfTrue="1" operator="equal">
      <formula>$C$3</formula>
    </cfRule>
    <cfRule type="cellIs" dxfId="818" priority="412" stopIfTrue="1" operator="notEqual">
      <formula>$C$3</formula>
    </cfRule>
  </conditionalFormatting>
  <conditionalFormatting sqref="H19">
    <cfRule type="cellIs" dxfId="817" priority="407" stopIfTrue="1" operator="equal">
      <formula>$C$3</formula>
    </cfRule>
    <cfRule type="cellIs" dxfId="816" priority="408" stopIfTrue="1" operator="notEqual">
      <formula>$C$3</formula>
    </cfRule>
  </conditionalFormatting>
  <conditionalFormatting sqref="AC19:AC21">
    <cfRule type="cellIs" dxfId="815" priority="405" stopIfTrue="1" operator="equal">
      <formula>$C$3</formula>
    </cfRule>
    <cfRule type="cellIs" dxfId="814" priority="406" stopIfTrue="1" operator="notEqual">
      <formula>$C$3</formula>
    </cfRule>
  </conditionalFormatting>
  <conditionalFormatting sqref="H40">
    <cfRule type="cellIs" dxfId="813" priority="399" stopIfTrue="1" operator="equal">
      <formula>$C$3</formula>
    </cfRule>
    <cfRule type="cellIs" dxfId="812" priority="400" stopIfTrue="1" operator="notEqual">
      <formula>$C$3</formula>
    </cfRule>
  </conditionalFormatting>
  <conditionalFormatting sqref="H67:H69">
    <cfRule type="cellIs" dxfId="811" priority="397" stopIfTrue="1" operator="equal">
      <formula>$C$3</formula>
    </cfRule>
    <cfRule type="cellIs" dxfId="810" priority="398" stopIfTrue="1" operator="notEqual">
      <formula>$C$3</formula>
    </cfRule>
  </conditionalFormatting>
  <conditionalFormatting sqref="AC54 AC56">
    <cfRule type="cellIs" dxfId="809" priority="391" stopIfTrue="1" operator="equal">
      <formula>$C$3</formula>
    </cfRule>
    <cfRule type="cellIs" dxfId="808" priority="392" stopIfTrue="1" operator="notEqual">
      <formula>$C$3</formula>
    </cfRule>
  </conditionalFormatting>
  <conditionalFormatting sqref="AC55">
    <cfRule type="cellIs" dxfId="807" priority="389" stopIfTrue="1" operator="equal">
      <formula>$C$3</formula>
    </cfRule>
    <cfRule type="cellIs" dxfId="806" priority="390" stopIfTrue="1" operator="notEqual">
      <formula>$C$3</formula>
    </cfRule>
  </conditionalFormatting>
  <conditionalFormatting sqref="Q26:Q28">
    <cfRule type="cellIs" dxfId="805" priority="387" stopIfTrue="1" operator="equal">
      <formula>$C$3</formula>
    </cfRule>
    <cfRule type="cellIs" dxfId="804" priority="388" stopIfTrue="1" operator="notEqual">
      <formula>$C$3</formula>
    </cfRule>
  </conditionalFormatting>
  <conditionalFormatting sqref="S48">
    <cfRule type="cellIs" dxfId="803" priority="353" stopIfTrue="1" operator="equal">
      <formula>$C$3</formula>
    </cfRule>
    <cfRule type="cellIs" dxfId="802" priority="354" stopIfTrue="1" operator="notEqual">
      <formula>$C$3</formula>
    </cfRule>
  </conditionalFormatting>
  <conditionalFormatting sqref="T69">
    <cfRule type="cellIs" dxfId="801" priority="267" stopIfTrue="1" operator="equal">
      <formula>$C$3</formula>
    </cfRule>
    <cfRule type="cellIs" dxfId="800" priority="268" stopIfTrue="1" operator="notEqual">
      <formula>$C$3</formula>
    </cfRule>
  </conditionalFormatting>
  <conditionalFormatting sqref="Y120">
    <cfRule type="cellIs" dxfId="799" priority="357" stopIfTrue="1" operator="equal">
      <formula>$C$3</formula>
    </cfRule>
    <cfRule type="cellIs" dxfId="798" priority="358" stopIfTrue="1" operator="notEqual">
      <formula>$C$3</formula>
    </cfRule>
  </conditionalFormatting>
  <conditionalFormatting sqref="S48">
    <cfRule type="cellIs" dxfId="797" priority="355" stopIfTrue="1" operator="equal">
      <formula>$C$3</formula>
    </cfRule>
    <cfRule type="cellIs" dxfId="796" priority="356" stopIfTrue="1" operator="notEqual">
      <formula>$C$3</formula>
    </cfRule>
  </conditionalFormatting>
  <conditionalFormatting sqref="S47">
    <cfRule type="cellIs" dxfId="795" priority="385" stopIfTrue="1" operator="equal">
      <formula>$C$3</formula>
    </cfRule>
    <cfRule type="cellIs" dxfId="794" priority="386" stopIfTrue="1" operator="notEqual">
      <formula>$C$3</formula>
    </cfRule>
  </conditionalFormatting>
  <conditionalFormatting sqref="S45">
    <cfRule type="cellIs" dxfId="793" priority="383" stopIfTrue="1" operator="equal">
      <formula>$C$3</formula>
    </cfRule>
    <cfRule type="cellIs" dxfId="792" priority="384" stopIfTrue="1" operator="notEqual">
      <formula>$C$3</formula>
    </cfRule>
  </conditionalFormatting>
  <conditionalFormatting sqref="S47">
    <cfRule type="cellIs" dxfId="791" priority="381" stopIfTrue="1" operator="equal">
      <formula>$C$3</formula>
    </cfRule>
    <cfRule type="cellIs" dxfId="790" priority="382" stopIfTrue="1" operator="notEqual">
      <formula>$C$3</formula>
    </cfRule>
  </conditionalFormatting>
  <conditionalFormatting sqref="S46">
    <cfRule type="cellIs" dxfId="789" priority="379" stopIfTrue="1" operator="equal">
      <formula>$C$3</formula>
    </cfRule>
    <cfRule type="cellIs" dxfId="788" priority="380" stopIfTrue="1" operator="notEqual">
      <formula>$C$3</formula>
    </cfRule>
  </conditionalFormatting>
  <conditionalFormatting sqref="S46">
    <cfRule type="cellIs" dxfId="787" priority="377" stopIfTrue="1" operator="equal">
      <formula>$C$3</formula>
    </cfRule>
    <cfRule type="cellIs" dxfId="786" priority="378" stopIfTrue="1" operator="notEqual">
      <formula>$C$3</formula>
    </cfRule>
  </conditionalFormatting>
  <conditionalFormatting sqref="L121">
    <cfRule type="cellIs" dxfId="785" priority="375" stopIfTrue="1" operator="equal">
      <formula>$C$3</formula>
    </cfRule>
    <cfRule type="cellIs" dxfId="784" priority="376" stopIfTrue="1" operator="notEqual">
      <formula>$C$3</formula>
    </cfRule>
  </conditionalFormatting>
  <conditionalFormatting sqref="L119">
    <cfRule type="cellIs" dxfId="783" priority="373" stopIfTrue="1" operator="equal">
      <formula>$C$3</formula>
    </cfRule>
    <cfRule type="cellIs" dxfId="782" priority="374" stopIfTrue="1" operator="notEqual">
      <formula>$C$3</formula>
    </cfRule>
  </conditionalFormatting>
  <conditionalFormatting sqref="L121">
    <cfRule type="cellIs" dxfId="781" priority="371" stopIfTrue="1" operator="equal">
      <formula>$C$3</formula>
    </cfRule>
    <cfRule type="cellIs" dxfId="780" priority="372" stopIfTrue="1" operator="notEqual">
      <formula>$C$3</formula>
    </cfRule>
  </conditionalFormatting>
  <conditionalFormatting sqref="L120">
    <cfRule type="cellIs" dxfId="779" priority="369" stopIfTrue="1" operator="equal">
      <formula>$C$3</formula>
    </cfRule>
    <cfRule type="cellIs" dxfId="778" priority="370" stopIfTrue="1" operator="notEqual">
      <formula>$C$3</formula>
    </cfRule>
  </conditionalFormatting>
  <conditionalFormatting sqref="L120">
    <cfRule type="cellIs" dxfId="777" priority="367" stopIfTrue="1" operator="equal">
      <formula>$C$3</formula>
    </cfRule>
    <cfRule type="cellIs" dxfId="776" priority="368" stopIfTrue="1" operator="notEqual">
      <formula>$C$3</formula>
    </cfRule>
  </conditionalFormatting>
  <conditionalFormatting sqref="Y121">
    <cfRule type="cellIs" dxfId="775" priority="365" stopIfTrue="1" operator="equal">
      <formula>$C$3</formula>
    </cfRule>
    <cfRule type="cellIs" dxfId="774" priority="366" stopIfTrue="1" operator="notEqual">
      <formula>$C$3</formula>
    </cfRule>
  </conditionalFormatting>
  <conditionalFormatting sqref="Y119">
    <cfRule type="cellIs" dxfId="773" priority="363" stopIfTrue="1" operator="equal">
      <formula>$C$3</formula>
    </cfRule>
    <cfRule type="cellIs" dxfId="772" priority="364" stopIfTrue="1" operator="notEqual">
      <formula>$C$3</formula>
    </cfRule>
  </conditionalFormatting>
  <conditionalFormatting sqref="Y121">
    <cfRule type="cellIs" dxfId="771" priority="361" stopIfTrue="1" operator="equal">
      <formula>$C$3</formula>
    </cfRule>
    <cfRule type="cellIs" dxfId="770" priority="362" stopIfTrue="1" operator="notEqual">
      <formula>$C$3</formula>
    </cfRule>
  </conditionalFormatting>
  <conditionalFormatting sqref="Y120">
    <cfRule type="cellIs" dxfId="769" priority="359" stopIfTrue="1" operator="equal">
      <formula>$C$3</formula>
    </cfRule>
    <cfRule type="cellIs" dxfId="768" priority="360" stopIfTrue="1" operator="notEqual">
      <formula>$C$3</formula>
    </cfRule>
  </conditionalFormatting>
  <conditionalFormatting sqref="R106">
    <cfRule type="cellIs" dxfId="767" priority="343" stopIfTrue="1" operator="equal">
      <formula>$C$3</formula>
    </cfRule>
    <cfRule type="cellIs" dxfId="766" priority="344" stopIfTrue="1" operator="notEqual">
      <formula>$C$3</formula>
    </cfRule>
  </conditionalFormatting>
  <conditionalFormatting sqref="R105">
    <cfRule type="cellIs" dxfId="765" priority="341" stopIfTrue="1" operator="equal">
      <formula>$C$3</formula>
    </cfRule>
    <cfRule type="cellIs" dxfId="764" priority="342" stopIfTrue="1" operator="notEqual">
      <formula>$C$3</formula>
    </cfRule>
  </conditionalFormatting>
  <conditionalFormatting sqref="R104">
    <cfRule type="cellIs" dxfId="763" priority="339" stopIfTrue="1" operator="equal">
      <formula>$C$3</formula>
    </cfRule>
    <cfRule type="cellIs" dxfId="762" priority="340" stopIfTrue="1" operator="notEqual">
      <formula>$C$3</formula>
    </cfRule>
  </conditionalFormatting>
  <conditionalFormatting sqref="T107">
    <cfRule type="cellIs" dxfId="761" priority="329" stopIfTrue="1" operator="equal">
      <formula>$C$3</formula>
    </cfRule>
    <cfRule type="cellIs" dxfId="760" priority="330" stopIfTrue="1" operator="notEqual">
      <formula>$C$3</formula>
    </cfRule>
  </conditionalFormatting>
  <conditionalFormatting sqref="R107">
    <cfRule type="cellIs" dxfId="759" priority="337" stopIfTrue="1" operator="equal">
      <formula>$C$3</formula>
    </cfRule>
    <cfRule type="cellIs" dxfId="758" priority="338" stopIfTrue="1" operator="notEqual">
      <formula>$C$3</formula>
    </cfRule>
  </conditionalFormatting>
  <conditionalFormatting sqref="R103">
    <cfRule type="cellIs" dxfId="757" priority="335" stopIfTrue="1" operator="equal">
      <formula>$C$3</formula>
    </cfRule>
    <cfRule type="cellIs" dxfId="756" priority="336" stopIfTrue="1" operator="notEqual">
      <formula>$C$3</formula>
    </cfRule>
  </conditionalFormatting>
  <conditionalFormatting sqref="T109">
    <cfRule type="cellIs" dxfId="755" priority="331" stopIfTrue="1" operator="equal">
      <formula>$C$3</formula>
    </cfRule>
    <cfRule type="cellIs" dxfId="754" priority="332" stopIfTrue="1" operator="notEqual">
      <formula>$C$3</formula>
    </cfRule>
  </conditionalFormatting>
  <conditionalFormatting sqref="T108">
    <cfRule type="cellIs" dxfId="753" priority="333" stopIfTrue="1" operator="equal">
      <formula>$C$3</formula>
    </cfRule>
    <cfRule type="cellIs" dxfId="752" priority="334" stopIfTrue="1" operator="notEqual">
      <formula>$C$3</formula>
    </cfRule>
  </conditionalFormatting>
  <conditionalFormatting sqref="R113">
    <cfRule type="cellIs" dxfId="751" priority="327" stopIfTrue="1" operator="equal">
      <formula>$C$3</formula>
    </cfRule>
    <cfRule type="cellIs" dxfId="750" priority="328" stopIfTrue="1" operator="notEqual">
      <formula>$C$3</formula>
    </cfRule>
  </conditionalFormatting>
  <conditionalFormatting sqref="L99">
    <cfRule type="cellIs" dxfId="749" priority="315" stopIfTrue="1" operator="equal">
      <formula>$C$3</formula>
    </cfRule>
    <cfRule type="cellIs" dxfId="748" priority="316" stopIfTrue="1" operator="notEqual">
      <formula>$C$3</formula>
    </cfRule>
  </conditionalFormatting>
  <conditionalFormatting sqref="L99">
    <cfRule type="cellIs" dxfId="747" priority="313" stopIfTrue="1" operator="equal">
      <formula>$C$3</formula>
    </cfRule>
    <cfRule type="cellIs" dxfId="746" priority="314" stopIfTrue="1" operator="notEqual">
      <formula>$C$3</formula>
    </cfRule>
  </conditionalFormatting>
  <conditionalFormatting sqref="L98">
    <cfRule type="cellIs" dxfId="745" priority="325" stopIfTrue="1" operator="equal">
      <formula>$C$3</formula>
    </cfRule>
    <cfRule type="cellIs" dxfId="744" priority="326" stopIfTrue="1" operator="notEqual">
      <formula>$C$3</formula>
    </cfRule>
  </conditionalFormatting>
  <conditionalFormatting sqref="L96">
    <cfRule type="cellIs" dxfId="743" priority="323" stopIfTrue="1" operator="equal">
      <formula>$C$3</formula>
    </cfRule>
    <cfRule type="cellIs" dxfId="742" priority="324" stopIfTrue="1" operator="notEqual">
      <formula>$C$3</formula>
    </cfRule>
  </conditionalFormatting>
  <conditionalFormatting sqref="L98">
    <cfRule type="cellIs" dxfId="741" priority="321" stopIfTrue="1" operator="equal">
      <formula>$C$3</formula>
    </cfRule>
    <cfRule type="cellIs" dxfId="740" priority="322" stopIfTrue="1" operator="notEqual">
      <formula>$C$3</formula>
    </cfRule>
  </conditionalFormatting>
  <conditionalFormatting sqref="L97">
    <cfRule type="cellIs" dxfId="739" priority="319" stopIfTrue="1" operator="equal">
      <formula>$C$3</formula>
    </cfRule>
    <cfRule type="cellIs" dxfId="738" priority="320" stopIfTrue="1" operator="notEqual">
      <formula>$C$3</formula>
    </cfRule>
  </conditionalFormatting>
  <conditionalFormatting sqref="L97">
    <cfRule type="cellIs" dxfId="737" priority="317" stopIfTrue="1" operator="equal">
      <formula>$C$3</formula>
    </cfRule>
    <cfRule type="cellIs" dxfId="736" priority="318" stopIfTrue="1" operator="notEqual">
      <formula>$C$3</formula>
    </cfRule>
  </conditionalFormatting>
  <conditionalFormatting sqref="R55">
    <cfRule type="cellIs" dxfId="735" priority="309" stopIfTrue="1" operator="equal">
      <formula>$C$3</formula>
    </cfRule>
    <cfRule type="cellIs" dxfId="734" priority="310" stopIfTrue="1" operator="notEqual">
      <formula>$C$3</formula>
    </cfRule>
  </conditionalFormatting>
  <conditionalFormatting sqref="R54">
    <cfRule type="cellIs" dxfId="733" priority="307" stopIfTrue="1" operator="equal">
      <formula>$C$3</formula>
    </cfRule>
    <cfRule type="cellIs" dxfId="732" priority="308" stopIfTrue="1" operator="notEqual">
      <formula>$C$3</formula>
    </cfRule>
  </conditionalFormatting>
  <conditionalFormatting sqref="T60">
    <cfRule type="cellIs" dxfId="731" priority="299" stopIfTrue="1" operator="equal">
      <formula>$C$3</formula>
    </cfRule>
    <cfRule type="cellIs" dxfId="730" priority="300" stopIfTrue="1" operator="notEqual">
      <formula>$C$3</formula>
    </cfRule>
  </conditionalFormatting>
  <conditionalFormatting sqref="R53">
    <cfRule type="cellIs" dxfId="729" priority="305" stopIfTrue="1" operator="equal">
      <formula>$C$3</formula>
    </cfRule>
    <cfRule type="cellIs" dxfId="728" priority="306" stopIfTrue="1" operator="notEqual">
      <formula>$C$3</formula>
    </cfRule>
  </conditionalFormatting>
  <conditionalFormatting sqref="R52">
    <cfRule type="cellIs" dxfId="727" priority="297" stopIfTrue="1" operator="equal">
      <formula>$C$3</formula>
    </cfRule>
    <cfRule type="cellIs" dxfId="726" priority="298" stopIfTrue="1" operator="notEqual">
      <formula>$C$3</formula>
    </cfRule>
  </conditionalFormatting>
  <conditionalFormatting sqref="R56">
    <cfRule type="cellIs" dxfId="725" priority="303" stopIfTrue="1" operator="equal">
      <formula>$C$3</formula>
    </cfRule>
    <cfRule type="cellIs" dxfId="724" priority="304" stopIfTrue="1" operator="notEqual">
      <formula>$C$3</formula>
    </cfRule>
  </conditionalFormatting>
  <conditionalFormatting sqref="T59">
    <cfRule type="cellIs" dxfId="723" priority="301" stopIfTrue="1" operator="equal">
      <formula>$C$3</formula>
    </cfRule>
    <cfRule type="cellIs" dxfId="722" priority="302" stopIfTrue="1" operator="notEqual">
      <formula>$C$3</formula>
    </cfRule>
  </conditionalFormatting>
  <conditionalFormatting sqref="T52">
    <cfRule type="cellIs" dxfId="721" priority="295" stopIfTrue="1" operator="equal">
      <formula>$C$3</formula>
    </cfRule>
    <cfRule type="cellIs" dxfId="720" priority="296" stopIfTrue="1" operator="notEqual">
      <formula>$C$3</formula>
    </cfRule>
  </conditionalFormatting>
  <conditionalFormatting sqref="T53">
    <cfRule type="cellIs" dxfId="719" priority="293" stopIfTrue="1" operator="equal">
      <formula>$C$3</formula>
    </cfRule>
    <cfRule type="cellIs" dxfId="718" priority="294" stopIfTrue="1" operator="notEqual">
      <formula>$C$3</formula>
    </cfRule>
  </conditionalFormatting>
  <conditionalFormatting sqref="T54">
    <cfRule type="cellIs" dxfId="717" priority="291" stopIfTrue="1" operator="equal">
      <formula>$C$3</formula>
    </cfRule>
    <cfRule type="cellIs" dxfId="716" priority="292" stopIfTrue="1" operator="notEqual">
      <formula>$C$3</formula>
    </cfRule>
  </conditionalFormatting>
  <conditionalFormatting sqref="T58">
    <cfRule type="cellIs" dxfId="715" priority="289" stopIfTrue="1" operator="equal">
      <formula>$C$3</formula>
    </cfRule>
    <cfRule type="cellIs" dxfId="714" priority="290" stopIfTrue="1" operator="notEqual">
      <formula>$C$3</formula>
    </cfRule>
  </conditionalFormatting>
  <conditionalFormatting sqref="T70">
    <cfRule type="cellIs" dxfId="713" priority="279" stopIfTrue="1" operator="equal">
      <formula>$C$3</formula>
    </cfRule>
    <cfRule type="cellIs" dxfId="712" priority="280" stopIfTrue="1" operator="notEqual">
      <formula>$C$3</formula>
    </cfRule>
  </conditionalFormatting>
  <conditionalFormatting sqref="T71">
    <cfRule type="cellIs" dxfId="711" priority="277" stopIfTrue="1" operator="equal">
      <formula>$C$3</formula>
    </cfRule>
    <cfRule type="cellIs" dxfId="710" priority="278" stopIfTrue="1" operator="notEqual">
      <formula>$C$3</formula>
    </cfRule>
  </conditionalFormatting>
  <conditionalFormatting sqref="T66">
    <cfRule type="cellIs" dxfId="709" priority="271" stopIfTrue="1" operator="equal">
      <formula>$C$3</formula>
    </cfRule>
    <cfRule type="cellIs" dxfId="708" priority="272" stopIfTrue="1" operator="notEqual">
      <formula>$C$3</formula>
    </cfRule>
  </conditionalFormatting>
  <conditionalFormatting sqref="T67">
    <cfRule type="cellIs" dxfId="707" priority="269" stopIfTrue="1" operator="equal">
      <formula>$C$3</formula>
    </cfRule>
    <cfRule type="cellIs" dxfId="706" priority="270" stopIfTrue="1" operator="notEqual">
      <formula>$C$3</formula>
    </cfRule>
  </conditionalFormatting>
  <conditionalFormatting sqref="T65">
    <cfRule type="cellIs" dxfId="705" priority="273" stopIfTrue="1" operator="equal">
      <formula>$C$3</formula>
    </cfRule>
    <cfRule type="cellIs" dxfId="704" priority="274" stopIfTrue="1" operator="notEqual">
      <formula>$C$3</formula>
    </cfRule>
  </conditionalFormatting>
  <conditionalFormatting sqref="T76">
    <cfRule type="cellIs" dxfId="703" priority="249" stopIfTrue="1" operator="equal">
      <formula>$C$3</formula>
    </cfRule>
    <cfRule type="cellIs" dxfId="702" priority="250" stopIfTrue="1" operator="notEqual">
      <formula>$C$3</formula>
    </cfRule>
  </conditionalFormatting>
  <conditionalFormatting sqref="T77">
    <cfRule type="cellIs" dxfId="701" priority="247" stopIfTrue="1" operator="equal">
      <formula>$C$3</formula>
    </cfRule>
    <cfRule type="cellIs" dxfId="700" priority="248" stopIfTrue="1" operator="notEqual">
      <formula>$C$3</formula>
    </cfRule>
  </conditionalFormatting>
  <conditionalFormatting sqref="T75">
    <cfRule type="cellIs" dxfId="699" priority="251" stopIfTrue="1" operator="equal">
      <formula>$C$3</formula>
    </cfRule>
    <cfRule type="cellIs" dxfId="698" priority="252" stopIfTrue="1" operator="notEqual">
      <formula>$C$3</formula>
    </cfRule>
  </conditionalFormatting>
  <conditionalFormatting sqref="T87">
    <cfRule type="cellIs" dxfId="697" priority="233" stopIfTrue="1" operator="equal">
      <formula>$C$3</formula>
    </cfRule>
    <cfRule type="cellIs" dxfId="696" priority="234" stopIfTrue="1" operator="notEqual">
      <formula>$C$3</formula>
    </cfRule>
  </conditionalFormatting>
  <conditionalFormatting sqref="T86">
    <cfRule type="cellIs" dxfId="695" priority="235" stopIfTrue="1" operator="equal">
      <formula>$C$3</formula>
    </cfRule>
    <cfRule type="cellIs" dxfId="694" priority="236" stopIfTrue="1" operator="notEqual">
      <formula>$C$3</formula>
    </cfRule>
  </conditionalFormatting>
  <conditionalFormatting sqref="T81">
    <cfRule type="cellIs" dxfId="693" priority="229" stopIfTrue="1" operator="equal">
      <formula>$C$3</formula>
    </cfRule>
    <cfRule type="cellIs" dxfId="692" priority="230" stopIfTrue="1" operator="notEqual">
      <formula>$C$3</formula>
    </cfRule>
  </conditionalFormatting>
  <conditionalFormatting sqref="T82">
    <cfRule type="cellIs" dxfId="691" priority="227" stopIfTrue="1" operator="equal">
      <formula>$C$3</formula>
    </cfRule>
    <cfRule type="cellIs" dxfId="690" priority="228" stopIfTrue="1" operator="notEqual">
      <formula>$C$3</formula>
    </cfRule>
  </conditionalFormatting>
  <conditionalFormatting sqref="T83">
    <cfRule type="cellIs" dxfId="689" priority="225" stopIfTrue="1" operator="equal">
      <formula>$C$3</formula>
    </cfRule>
    <cfRule type="cellIs" dxfId="688" priority="226" stopIfTrue="1" operator="notEqual">
      <formula>$C$3</formula>
    </cfRule>
  </conditionalFormatting>
  <conditionalFormatting sqref="T85">
    <cfRule type="cellIs" dxfId="687" priority="223" stopIfTrue="1" operator="equal">
      <formula>$C$3</formula>
    </cfRule>
    <cfRule type="cellIs" dxfId="686" priority="224" stopIfTrue="1" operator="notEqual">
      <formula>$C$3</formula>
    </cfRule>
  </conditionalFormatting>
  <conditionalFormatting sqref="Q48">
    <cfRule type="cellIs" dxfId="685" priority="205" stopIfTrue="1" operator="equal">
      <formula>$C$3</formula>
    </cfRule>
    <cfRule type="cellIs" dxfId="684" priority="206" stopIfTrue="1" operator="notEqual">
      <formula>$C$3</formula>
    </cfRule>
  </conditionalFormatting>
  <conditionalFormatting sqref="Q48">
    <cfRule type="cellIs" dxfId="683" priority="207" stopIfTrue="1" operator="equal">
      <formula>$C$3</formula>
    </cfRule>
    <cfRule type="cellIs" dxfId="682" priority="208" stopIfTrue="1" operator="notEqual">
      <formula>$C$3</formula>
    </cfRule>
  </conditionalFormatting>
  <conditionalFormatting sqref="L122">
    <cfRule type="cellIs" dxfId="681" priority="119" stopIfTrue="1" operator="equal">
      <formula>$C$3</formula>
    </cfRule>
    <cfRule type="cellIs" dxfId="680" priority="120" stopIfTrue="1" operator="notEqual">
      <formula>$C$3</formula>
    </cfRule>
  </conditionalFormatting>
  <conditionalFormatting sqref="L122">
    <cfRule type="cellIs" dxfId="679" priority="117" stopIfTrue="1" operator="equal">
      <formula>$C$3</formula>
    </cfRule>
    <cfRule type="cellIs" dxfId="678" priority="118" stopIfTrue="1" operator="notEqual">
      <formula>$C$3</formula>
    </cfRule>
  </conditionalFormatting>
  <conditionalFormatting sqref="Y122">
    <cfRule type="cellIs" dxfId="677" priority="115" stopIfTrue="1" operator="equal">
      <formula>$C$3</formula>
    </cfRule>
    <cfRule type="cellIs" dxfId="676" priority="116" stopIfTrue="1" operator="notEqual">
      <formula>$C$3</formula>
    </cfRule>
  </conditionalFormatting>
  <conditionalFormatting sqref="Y122">
    <cfRule type="cellIs" dxfId="675" priority="113" stopIfTrue="1" operator="equal">
      <formula>$C$3</formula>
    </cfRule>
    <cfRule type="cellIs" dxfId="674" priority="114" stopIfTrue="1" operator="notEqual">
      <formula>$C$3</formula>
    </cfRule>
  </conditionalFormatting>
  <conditionalFormatting sqref="T125">
    <cfRule type="cellIs" dxfId="673" priority="95" stopIfTrue="1" operator="equal">
      <formula>$C$3</formula>
    </cfRule>
    <cfRule type="cellIs" dxfId="672" priority="96" stopIfTrue="1" operator="notEqual">
      <formula>$C$3</formula>
    </cfRule>
  </conditionalFormatting>
  <conditionalFormatting sqref="R125">
    <cfRule type="cellIs" dxfId="671" priority="97" stopIfTrue="1" operator="equal">
      <formula>$C$3</formula>
    </cfRule>
    <cfRule type="cellIs" dxfId="670" priority="98" stopIfTrue="1" operator="notEqual">
      <formula>$C$3</formula>
    </cfRule>
  </conditionalFormatting>
  <conditionalFormatting sqref="R125">
    <cfRule type="cellIs" dxfId="669" priority="63" stopIfTrue="1" operator="equal">
      <formula>$C$3</formula>
    </cfRule>
    <cfRule type="cellIs" dxfId="668" priority="64" stopIfTrue="1" operator="notEqual">
      <formula>$C$3</formula>
    </cfRule>
  </conditionalFormatting>
  <conditionalFormatting sqref="R126">
    <cfRule type="cellIs" dxfId="667" priority="99" stopIfTrue="1" operator="equal">
      <formula>$C$3</formula>
    </cfRule>
    <cfRule type="cellIs" dxfId="666" priority="100" stopIfTrue="1" operator="notEqual">
      <formula>$C$3</formula>
    </cfRule>
  </conditionalFormatting>
  <conditionalFormatting sqref="R127">
    <cfRule type="cellIs" dxfId="665" priority="67" stopIfTrue="1" operator="equal">
      <formula>$C$3</formula>
    </cfRule>
    <cfRule type="cellIs" dxfId="664" priority="68" stopIfTrue="1" operator="notEqual">
      <formula>$C$3</formula>
    </cfRule>
  </conditionalFormatting>
  <conditionalFormatting sqref="R126">
    <cfRule type="cellIs" dxfId="663" priority="65" stopIfTrue="1" operator="equal">
      <formula>$C$3</formula>
    </cfRule>
    <cfRule type="cellIs" dxfId="662" priority="66" stopIfTrue="1" operator="notEqual">
      <formula>$C$3</formula>
    </cfRule>
  </conditionalFormatting>
  <conditionalFormatting sqref="T125">
    <cfRule type="cellIs" dxfId="661" priority="61" stopIfTrue="1" operator="equal">
      <formula>$C$3</formula>
    </cfRule>
    <cfRule type="cellIs" dxfId="660" priority="62" stopIfTrue="1" operator="notEqual">
      <formula>$C$3</formula>
    </cfRule>
  </conditionalFormatting>
  <conditionalFormatting sqref="T126">
    <cfRule type="cellIs" dxfId="659" priority="59" stopIfTrue="1" operator="equal">
      <formula>$C$3</formula>
    </cfRule>
    <cfRule type="cellIs" dxfId="658" priority="60" stopIfTrue="1" operator="notEqual">
      <formula>$C$3</formula>
    </cfRule>
  </conditionalFormatting>
  <conditionalFormatting sqref="T127">
    <cfRule type="cellIs" dxfId="657" priority="57" stopIfTrue="1" operator="equal">
      <formula>$C$3</formula>
    </cfRule>
    <cfRule type="cellIs" dxfId="656" priority="58" stopIfTrue="1" operator="notEqual">
      <formula>$C$3</formula>
    </cfRule>
  </conditionalFormatting>
  <conditionalFormatting sqref="T126">
    <cfRule type="cellIs" dxfId="655" priority="93" stopIfTrue="1" operator="equal">
      <formula>$C$3</formula>
    </cfRule>
    <cfRule type="cellIs" dxfId="654" priority="94" stopIfTrue="1" operator="notEqual">
      <formula>$C$3</formula>
    </cfRule>
  </conditionalFormatting>
  <conditionalFormatting sqref="R60">
    <cfRule type="cellIs" dxfId="653" priority="25" stopIfTrue="1" operator="equal">
      <formula>$C$3</formula>
    </cfRule>
    <cfRule type="cellIs" dxfId="652" priority="26" stopIfTrue="1" operator="notEqual">
      <formula>$C$3</formula>
    </cfRule>
  </conditionalFormatting>
  <conditionalFormatting sqref="R59">
    <cfRule type="cellIs" dxfId="651" priority="27" stopIfTrue="1" operator="equal">
      <formula>$C$3</formula>
    </cfRule>
    <cfRule type="cellIs" dxfId="650" priority="28" stopIfTrue="1" operator="notEqual">
      <formula>$C$3</formula>
    </cfRule>
  </conditionalFormatting>
  <conditionalFormatting sqref="R58">
    <cfRule type="cellIs" dxfId="649" priority="23" stopIfTrue="1" operator="equal">
      <formula>$C$3</formula>
    </cfRule>
    <cfRule type="cellIs" dxfId="648" priority="24" stopIfTrue="1" operator="notEqual">
      <formula>$C$3</formula>
    </cfRule>
  </conditionalFormatting>
  <conditionalFormatting sqref="R65">
    <cfRule type="cellIs" dxfId="647" priority="17" stopIfTrue="1" operator="equal">
      <formula>$C$3</formula>
    </cfRule>
    <cfRule type="cellIs" dxfId="646" priority="18" stopIfTrue="1" operator="notEqual">
      <formula>$C$3</formula>
    </cfRule>
  </conditionalFormatting>
  <conditionalFormatting sqref="R67">
    <cfRule type="cellIs" dxfId="645" priority="19" stopIfTrue="1" operator="equal">
      <formula>$C$3</formula>
    </cfRule>
    <cfRule type="cellIs" dxfId="644" priority="20" stopIfTrue="1" operator="notEqual">
      <formula>$C$3</formula>
    </cfRule>
  </conditionalFormatting>
  <conditionalFormatting sqref="R66">
    <cfRule type="cellIs" dxfId="643" priority="21" stopIfTrue="1" operator="equal">
      <formula>$C$3</formula>
    </cfRule>
    <cfRule type="cellIs" dxfId="642" priority="22" stopIfTrue="1" operator="notEqual">
      <formula>$C$3</formula>
    </cfRule>
  </conditionalFormatting>
  <conditionalFormatting sqref="R75">
    <cfRule type="cellIs" dxfId="641" priority="11" stopIfTrue="1" operator="equal">
      <formula>$C$3</formula>
    </cfRule>
    <cfRule type="cellIs" dxfId="640" priority="12" stopIfTrue="1" operator="notEqual">
      <formula>$C$3</formula>
    </cfRule>
  </conditionalFormatting>
  <conditionalFormatting sqref="R77">
    <cfRule type="cellIs" dxfId="639" priority="13" stopIfTrue="1" operator="equal">
      <formula>$C$3</formula>
    </cfRule>
    <cfRule type="cellIs" dxfId="638" priority="14" stopIfTrue="1" operator="notEqual">
      <formula>$C$3</formula>
    </cfRule>
  </conditionalFormatting>
  <conditionalFormatting sqref="R76">
    <cfRule type="cellIs" dxfId="637" priority="15" stopIfTrue="1" operator="equal">
      <formula>$C$3</formula>
    </cfRule>
    <cfRule type="cellIs" dxfId="636" priority="16" stopIfTrue="1" operator="notEqual">
      <formula>$C$3</formula>
    </cfRule>
  </conditionalFormatting>
  <conditionalFormatting sqref="Q47">
    <cfRule type="cellIs" dxfId="635" priority="9" stopIfTrue="1" operator="equal">
      <formula>$C$3</formula>
    </cfRule>
    <cfRule type="cellIs" dxfId="634" priority="10" stopIfTrue="1" operator="notEqual">
      <formula>$C$3</formula>
    </cfRule>
  </conditionalFormatting>
  <conditionalFormatting sqref="Q45">
    <cfRule type="cellIs" dxfId="633" priority="7" stopIfTrue="1" operator="equal">
      <formula>$C$3</formula>
    </cfRule>
    <cfRule type="cellIs" dxfId="632" priority="8" stopIfTrue="1" operator="notEqual">
      <formula>$C$3</formula>
    </cfRule>
  </conditionalFormatting>
  <conditionalFormatting sqref="Q47">
    <cfRule type="cellIs" dxfId="631" priority="5" stopIfTrue="1" operator="equal">
      <formula>$C$3</formula>
    </cfRule>
    <cfRule type="cellIs" dxfId="630" priority="6" stopIfTrue="1" operator="notEqual">
      <formula>$C$3</formula>
    </cfRule>
  </conditionalFormatting>
  <conditionalFormatting sqref="Q46">
    <cfRule type="cellIs" dxfId="629" priority="3" stopIfTrue="1" operator="equal">
      <formula>$C$3</formula>
    </cfRule>
    <cfRule type="cellIs" dxfId="628" priority="4" stopIfTrue="1" operator="notEqual">
      <formula>$C$3</formula>
    </cfRule>
  </conditionalFormatting>
  <conditionalFormatting sqref="Q46">
    <cfRule type="cellIs" dxfId="627" priority="1" stopIfTrue="1" operator="equal">
      <formula>$C$3</formula>
    </cfRule>
    <cfRule type="cellIs" dxfId="626" priority="2" stopIfTrue="1" operator="notEqual">
      <formula>$C$3</formula>
    </cfRule>
  </conditionalFormatting>
  <pageMargins left="0.75" right="0.75" top="1" bottom="1" header="0.5" footer="0.5"/>
  <pageSetup orientation="portrait" r:id="rId1"/>
  <colBreaks count="1" manualBreakCount="1">
    <brk id="3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106"/>
  <sheetViews>
    <sheetView topLeftCell="E26" zoomScale="55" zoomScaleNormal="55" zoomScalePageLayoutView="40" workbookViewId="0">
      <selection activeCell="R40" sqref="R40"/>
    </sheetView>
  </sheetViews>
  <sheetFormatPr defaultColWidth="11.15234375" defaultRowHeight="13.5" x14ac:dyDescent="0.3"/>
  <cols>
    <col min="1" max="2" width="11.15234375" style="3"/>
    <col min="3" max="4" width="15.69140625" style="3" customWidth="1"/>
    <col min="5" max="5" width="3.15234375" style="3" customWidth="1"/>
    <col min="6" max="8" width="15.69140625" style="3" customWidth="1"/>
    <col min="9" max="9" width="10.69140625" style="3" customWidth="1"/>
    <col min="10" max="10" width="8.69140625" style="3" customWidth="1"/>
    <col min="11" max="11" width="10.69140625" style="3" customWidth="1"/>
    <col min="12" max="13" width="12.69140625" style="3" customWidth="1"/>
    <col min="14" max="15" width="6.69140625" style="3" customWidth="1"/>
    <col min="16" max="16" width="10.69140625" style="3" customWidth="1"/>
    <col min="17" max="20" width="15.69140625" style="3" customWidth="1"/>
    <col min="21" max="21" width="10.69140625" style="3" customWidth="1"/>
    <col min="22" max="23" width="6.69140625" style="3" customWidth="1"/>
    <col min="24" max="25" width="15.69140625" style="3" customWidth="1"/>
    <col min="26" max="26" width="10.69140625" style="3" customWidth="1"/>
    <col min="27" max="27" width="8.69140625" style="3" customWidth="1"/>
    <col min="28" max="28" width="10.69140625" style="3" customWidth="1"/>
    <col min="29" max="33" width="15.69140625" style="3" customWidth="1"/>
    <col min="34" max="16384" width="11.15234375" style="3"/>
  </cols>
  <sheetData>
    <row r="3" spans="2:33" ht="17.5" x14ac:dyDescent="0.3">
      <c r="B3" s="2" t="s">
        <v>83</v>
      </c>
    </row>
    <row r="5" spans="2:33" x14ac:dyDescent="0.3">
      <c r="B5" s="4"/>
      <c r="C5" s="3" t="s">
        <v>84</v>
      </c>
    </row>
    <row r="6" spans="2:33" x14ac:dyDescent="0.3">
      <c r="B6" s="4"/>
      <c r="C6" s="3" t="s">
        <v>85</v>
      </c>
    </row>
    <row r="7" spans="2:33" x14ac:dyDescent="0.3">
      <c r="B7" s="5" t="s">
        <v>86</v>
      </c>
      <c r="C7" s="3" t="s">
        <v>87</v>
      </c>
    </row>
    <row r="8" spans="2:33" x14ac:dyDescent="0.3">
      <c r="B8" s="6"/>
      <c r="C8" s="3" t="s">
        <v>88</v>
      </c>
    </row>
    <row r="9" spans="2:33" x14ac:dyDescent="0.3">
      <c r="B9" s="7"/>
      <c r="C9" s="3" t="s">
        <v>89</v>
      </c>
    </row>
    <row r="10" spans="2:33" x14ac:dyDescent="0.3">
      <c r="B10" s="8"/>
      <c r="C10" s="3" t="s">
        <v>90</v>
      </c>
    </row>
    <row r="13" spans="2:33" ht="14" thickBot="1" x14ac:dyDescent="0.35"/>
    <row r="14" spans="2:33" x14ac:dyDescent="0.3">
      <c r="C14" s="9"/>
      <c r="D14" s="10"/>
      <c r="E14" s="10"/>
      <c r="F14" s="10"/>
      <c r="G14" s="11" t="s">
        <v>91</v>
      </c>
      <c r="H14" s="12" t="s">
        <v>125</v>
      </c>
      <c r="J14" s="55" t="s">
        <v>92</v>
      </c>
      <c r="K14" s="16"/>
      <c r="L14" s="16"/>
      <c r="M14" s="16"/>
      <c r="N14" s="16"/>
      <c r="O14" s="16"/>
      <c r="Q14" s="46" t="s">
        <v>141</v>
      </c>
      <c r="R14" s="47" t="s">
        <v>151</v>
      </c>
      <c r="S14" s="11" t="s">
        <v>134</v>
      </c>
      <c r="T14" s="12" t="s">
        <v>125</v>
      </c>
      <c r="AA14" s="55" t="s">
        <v>92</v>
      </c>
      <c r="AC14" s="9"/>
      <c r="AD14" s="10"/>
      <c r="AE14" s="10"/>
      <c r="AF14" s="11" t="s">
        <v>134</v>
      </c>
      <c r="AG14" s="13" t="str">
        <f>H14</f>
        <v>RAN10</v>
      </c>
    </row>
    <row r="15" spans="2:33" x14ac:dyDescent="0.3">
      <c r="C15" s="40" t="s">
        <v>154</v>
      </c>
      <c r="D15" s="42"/>
      <c r="E15" s="15"/>
      <c r="F15" s="15"/>
      <c r="G15" s="16" t="s">
        <v>93</v>
      </c>
      <c r="H15" s="18" t="s">
        <v>94</v>
      </c>
      <c r="J15" s="56" t="s">
        <v>95</v>
      </c>
      <c r="K15" s="16"/>
      <c r="L15" s="16"/>
      <c r="M15" s="16"/>
      <c r="N15" s="16"/>
      <c r="O15" s="16"/>
      <c r="Q15" s="14" t="s">
        <v>146</v>
      </c>
      <c r="R15" s="37" t="str">
        <f t="shared" ref="R15:R20" si="0">C22</f>
        <v>eth0</v>
      </c>
      <c r="S15" s="16" t="s">
        <v>135</v>
      </c>
      <c r="T15" s="18" t="s">
        <v>96</v>
      </c>
      <c r="AA15" s="56" t="s">
        <v>95</v>
      </c>
      <c r="AC15" s="14"/>
      <c r="AD15" s="15"/>
      <c r="AE15" s="15"/>
      <c r="AF15" s="16" t="s">
        <v>135</v>
      </c>
      <c r="AG15" s="18" t="s">
        <v>136</v>
      </c>
    </row>
    <row r="16" spans="2:33" x14ac:dyDescent="0.3">
      <c r="C16" s="29"/>
      <c r="D16" s="42"/>
      <c r="E16" s="15"/>
      <c r="F16" s="15"/>
      <c r="G16" s="38"/>
      <c r="H16" s="19"/>
      <c r="J16" s="56"/>
      <c r="K16" s="16"/>
      <c r="L16" s="16"/>
      <c r="M16" s="16"/>
      <c r="N16" s="16"/>
      <c r="O16" s="16"/>
      <c r="Q16" s="14" t="s">
        <v>145</v>
      </c>
      <c r="R16" s="53" t="str">
        <f t="shared" si="0"/>
        <v>0000:03:00.0</v>
      </c>
      <c r="S16" s="16"/>
      <c r="T16" s="18"/>
      <c r="AA16" s="56"/>
      <c r="AC16" s="14"/>
      <c r="AD16" s="15"/>
      <c r="AE16" s="15"/>
      <c r="AF16" s="16"/>
      <c r="AG16" s="18"/>
    </row>
    <row r="17" spans="3:33" x14ac:dyDescent="0.3">
      <c r="C17" s="40" t="s">
        <v>152</v>
      </c>
      <c r="D17" s="42" t="s">
        <v>156</v>
      </c>
      <c r="E17" s="15"/>
      <c r="F17" s="15"/>
      <c r="G17" s="15" t="s">
        <v>142</v>
      </c>
      <c r="H17" s="19" t="s">
        <v>147</v>
      </c>
      <c r="J17" s="56" t="s">
        <v>97</v>
      </c>
      <c r="K17" s="16"/>
      <c r="L17" s="16"/>
      <c r="M17" s="16"/>
      <c r="N17" s="16"/>
      <c r="O17" s="16"/>
      <c r="Q17" s="20" t="s">
        <v>144</v>
      </c>
      <c r="R17" s="17" t="str">
        <f t="shared" si="0"/>
        <v>00:1e:67:c9:bd:a8</v>
      </c>
      <c r="S17" s="15"/>
      <c r="T17" s="19"/>
      <c r="AA17" s="56" t="s">
        <v>98</v>
      </c>
      <c r="AC17" s="41" t="s">
        <v>158</v>
      </c>
      <c r="AD17" s="15" t="s">
        <v>142</v>
      </c>
      <c r="AE17" s="15"/>
      <c r="AF17" s="15"/>
      <c r="AG17" s="18"/>
    </row>
    <row r="18" spans="3:33" ht="12.75" customHeight="1" x14ac:dyDescent="0.3">
      <c r="C18" s="40" t="s">
        <v>153</v>
      </c>
      <c r="D18" s="42" t="s">
        <v>99</v>
      </c>
      <c r="E18" s="38"/>
      <c r="F18" s="15"/>
      <c r="G18" s="15" t="s">
        <v>140</v>
      </c>
      <c r="H18" s="22"/>
      <c r="J18" s="23"/>
      <c r="K18" s="15"/>
      <c r="L18" s="15"/>
      <c r="M18" s="15"/>
      <c r="N18" s="15"/>
      <c r="O18" s="15"/>
      <c r="Q18" s="14" t="s">
        <v>100</v>
      </c>
      <c r="R18" s="17" t="str">
        <f t="shared" si="0"/>
        <v>10.212.93.45</v>
      </c>
      <c r="S18" s="15"/>
      <c r="T18" s="19"/>
      <c r="AA18" s="23"/>
      <c r="AC18" s="24"/>
      <c r="AD18" s="15" t="s">
        <v>101</v>
      </c>
      <c r="AE18" s="15"/>
      <c r="AF18" s="15"/>
      <c r="AG18" s="18"/>
    </row>
    <row r="19" spans="3:33" x14ac:dyDescent="0.3">
      <c r="C19" s="40" t="s">
        <v>155</v>
      </c>
      <c r="D19" s="42"/>
      <c r="E19" s="15"/>
      <c r="F19" s="21"/>
      <c r="G19" s="15" t="s">
        <v>102</v>
      </c>
      <c r="H19" s="52" t="s">
        <v>14</v>
      </c>
      <c r="J19" s="23"/>
      <c r="K19" s="15"/>
      <c r="L19" s="15"/>
      <c r="M19" s="15"/>
      <c r="N19" s="15"/>
      <c r="O19" s="15"/>
      <c r="Q19" s="20" t="s">
        <v>103</v>
      </c>
      <c r="R19" s="17" t="str">
        <f t="shared" si="0"/>
        <v>lte1</v>
      </c>
      <c r="S19" s="15"/>
      <c r="T19" s="19"/>
      <c r="AA19" s="23"/>
      <c r="AC19" s="54" t="s">
        <v>8</v>
      </c>
      <c r="AD19" s="15" t="s">
        <v>102</v>
      </c>
      <c r="AE19" s="15"/>
      <c r="AF19" s="15"/>
      <c r="AG19" s="18"/>
    </row>
    <row r="20" spans="3:33" x14ac:dyDescent="0.3">
      <c r="C20" s="20"/>
      <c r="D20" s="15"/>
      <c r="E20" s="15"/>
      <c r="F20" s="15"/>
      <c r="G20" s="15" t="s">
        <v>104</v>
      </c>
      <c r="H20" s="25" t="s">
        <v>15</v>
      </c>
      <c r="J20" s="23"/>
      <c r="K20" s="15"/>
      <c r="L20" s="15"/>
      <c r="M20" s="15"/>
      <c r="N20" s="15"/>
      <c r="O20" s="15"/>
      <c r="Q20" s="20" t="s">
        <v>106</v>
      </c>
      <c r="R20" s="17" t="str">
        <f t="shared" si="0"/>
        <v>lte</v>
      </c>
      <c r="S20" s="15"/>
      <c r="T20" s="19"/>
      <c r="AA20" s="23"/>
      <c r="AC20" s="26" t="s">
        <v>9</v>
      </c>
      <c r="AD20" s="15" t="s">
        <v>104</v>
      </c>
      <c r="AE20" s="15"/>
      <c r="AF20" s="15"/>
      <c r="AG20" s="19"/>
    </row>
    <row r="21" spans="3:33" x14ac:dyDescent="0.3">
      <c r="C21" s="41" t="s">
        <v>151</v>
      </c>
      <c r="D21" s="48" t="s">
        <v>141</v>
      </c>
      <c r="E21" s="39"/>
      <c r="F21" s="15"/>
      <c r="G21" s="27" t="s">
        <v>107</v>
      </c>
      <c r="H21" s="25" t="s">
        <v>10</v>
      </c>
      <c r="J21" s="23"/>
      <c r="K21" s="15"/>
      <c r="L21" s="15"/>
      <c r="M21" s="15"/>
      <c r="N21" s="15"/>
      <c r="O21" s="15"/>
      <c r="Q21" s="14"/>
      <c r="R21" s="27"/>
      <c r="S21" s="27"/>
      <c r="T21" s="19"/>
      <c r="AA21" s="23"/>
      <c r="AC21" s="26" t="s">
        <v>10</v>
      </c>
      <c r="AD21" s="27" t="s">
        <v>107</v>
      </c>
      <c r="AE21" s="15"/>
      <c r="AF21" s="15" t="s">
        <v>141</v>
      </c>
      <c r="AG21" s="44" t="s">
        <v>151</v>
      </c>
    </row>
    <row r="22" spans="3:33" ht="12.75" customHeight="1" x14ac:dyDescent="0.3">
      <c r="C22" s="77" t="s">
        <v>26</v>
      </c>
      <c r="D22" s="15" t="s">
        <v>146</v>
      </c>
      <c r="E22" s="15"/>
      <c r="F22" s="30"/>
      <c r="G22" s="30" t="s">
        <v>108</v>
      </c>
      <c r="H22" s="59" t="s">
        <v>128</v>
      </c>
      <c r="J22" s="23"/>
      <c r="K22" s="15"/>
      <c r="L22" s="15"/>
      <c r="M22" s="15"/>
      <c r="N22" s="15"/>
      <c r="O22" s="15"/>
      <c r="Q22" s="157" t="s">
        <v>162</v>
      </c>
      <c r="R22" s="158"/>
      <c r="S22" s="158"/>
      <c r="T22" s="159"/>
      <c r="AA22" s="23"/>
      <c r="AC22" s="24" t="s">
        <v>109</v>
      </c>
      <c r="AD22" s="38" t="s">
        <v>129</v>
      </c>
      <c r="AE22" s="7" t="s">
        <v>110</v>
      </c>
      <c r="AF22" s="15" t="s">
        <v>146</v>
      </c>
      <c r="AG22" s="50" t="str">
        <f t="shared" ref="AG22:AG27" si="1">C22</f>
        <v>eth0</v>
      </c>
    </row>
    <row r="23" spans="3:33" x14ac:dyDescent="0.3">
      <c r="C23" s="54" t="s">
        <v>0</v>
      </c>
      <c r="D23" s="15" t="s">
        <v>145</v>
      </c>
      <c r="E23" s="15"/>
      <c r="F23" s="15"/>
      <c r="G23" s="15"/>
      <c r="H23" s="19"/>
      <c r="J23" s="23"/>
      <c r="K23" s="15"/>
      <c r="L23" s="15"/>
      <c r="M23" s="15"/>
      <c r="N23" s="15"/>
      <c r="O23" s="15"/>
      <c r="Q23" s="40"/>
      <c r="R23" s="42" t="s">
        <v>163</v>
      </c>
      <c r="S23" s="42"/>
      <c r="T23" s="51"/>
      <c r="AA23" s="23"/>
      <c r="AC23" s="14"/>
      <c r="AD23" s="15"/>
      <c r="AE23" s="15"/>
      <c r="AF23" s="15" t="s">
        <v>145</v>
      </c>
      <c r="AG23" s="50" t="str">
        <f t="shared" si="1"/>
        <v>0000:03:00.0</v>
      </c>
    </row>
    <row r="24" spans="3:33" x14ac:dyDescent="0.3">
      <c r="C24" s="26" t="s">
        <v>27</v>
      </c>
      <c r="D24" s="27" t="s">
        <v>144</v>
      </c>
      <c r="E24" s="15"/>
      <c r="F24" s="15"/>
      <c r="G24" s="15" t="s">
        <v>142</v>
      </c>
      <c r="H24" s="19" t="s">
        <v>147</v>
      </c>
      <c r="J24" s="23"/>
      <c r="K24" s="15"/>
      <c r="L24" s="15"/>
      <c r="M24" s="15"/>
      <c r="N24" s="15"/>
      <c r="O24" s="15"/>
      <c r="Q24" s="14"/>
      <c r="R24" s="27"/>
      <c r="S24" s="27"/>
      <c r="T24" s="19"/>
      <c r="AA24" s="23"/>
      <c r="AC24" s="41" t="s">
        <v>157</v>
      </c>
      <c r="AD24" s="15" t="s">
        <v>142</v>
      </c>
      <c r="AE24" s="15"/>
      <c r="AF24" s="15" t="s">
        <v>144</v>
      </c>
      <c r="AG24" s="50" t="str">
        <f t="shared" si="1"/>
        <v>00:1e:67:c9:bd:a8</v>
      </c>
    </row>
    <row r="25" spans="3:33" x14ac:dyDescent="0.3">
      <c r="C25" s="26" t="s">
        <v>28</v>
      </c>
      <c r="D25" s="15" t="s">
        <v>100</v>
      </c>
      <c r="E25" s="15"/>
      <c r="F25" s="21"/>
      <c r="G25" s="15" t="s">
        <v>140</v>
      </c>
      <c r="H25" s="22"/>
      <c r="J25" s="23"/>
      <c r="K25" s="15"/>
      <c r="L25" s="15"/>
      <c r="M25" s="15"/>
      <c r="N25" s="15"/>
      <c r="O25" s="15"/>
      <c r="Q25" s="14" t="s">
        <v>143</v>
      </c>
      <c r="R25" s="15" t="s">
        <v>142</v>
      </c>
      <c r="S25" s="15" t="s">
        <v>159</v>
      </c>
      <c r="T25" s="19"/>
      <c r="AA25" s="23"/>
      <c r="AC25" s="24"/>
      <c r="AD25" s="15" t="s">
        <v>140</v>
      </c>
      <c r="AE25" s="15"/>
      <c r="AF25" s="15" t="s">
        <v>100</v>
      </c>
      <c r="AG25" s="50" t="str">
        <f t="shared" si="1"/>
        <v>10.212.93.45</v>
      </c>
    </row>
    <row r="26" spans="3:33" x14ac:dyDescent="0.3">
      <c r="C26" s="26" t="s">
        <v>29</v>
      </c>
      <c r="D26" s="27" t="s">
        <v>103</v>
      </c>
      <c r="E26" s="15"/>
      <c r="F26" s="15"/>
      <c r="G26" s="15" t="s">
        <v>102</v>
      </c>
      <c r="H26" s="52"/>
      <c r="J26" s="23"/>
      <c r="Q26" s="54" t="str">
        <f>H39</f>
        <v>0000:03:00.1</v>
      </c>
      <c r="R26" s="15" t="s">
        <v>137</v>
      </c>
      <c r="S26" s="53" t="str">
        <f>Q26</f>
        <v>0000:03:00.1</v>
      </c>
      <c r="T26" s="19"/>
      <c r="AA26" s="23"/>
      <c r="AC26" s="54"/>
      <c r="AD26" s="15" t="s">
        <v>102</v>
      </c>
      <c r="AE26" s="15"/>
      <c r="AF26" s="15" t="s">
        <v>103</v>
      </c>
      <c r="AG26" s="50" t="str">
        <f t="shared" si="1"/>
        <v>lte1</v>
      </c>
    </row>
    <row r="27" spans="3:33" x14ac:dyDescent="0.3">
      <c r="C27" s="26" t="s">
        <v>30</v>
      </c>
      <c r="D27" s="27" t="s">
        <v>106</v>
      </c>
      <c r="E27" s="15"/>
      <c r="F27" s="15"/>
      <c r="G27" s="15" t="s">
        <v>104</v>
      </c>
      <c r="H27" s="25"/>
      <c r="J27" s="23"/>
      <c r="K27" s="28"/>
      <c r="L27" s="28"/>
      <c r="M27" s="28"/>
      <c r="N27" s="28"/>
      <c r="O27" s="28"/>
      <c r="P27" s="69" t="s">
        <v>47</v>
      </c>
      <c r="Q27" s="26" t="str">
        <f>H40</f>
        <v>00:1e:67:c9:bd:a9</v>
      </c>
      <c r="R27" s="15" t="s">
        <v>138</v>
      </c>
      <c r="S27" s="17" t="str">
        <f>Q27</f>
        <v>00:1e:67:c9:bd:a9</v>
      </c>
      <c r="T27" s="19"/>
      <c r="AA27" s="23"/>
      <c r="AC27" s="26"/>
      <c r="AD27" s="15" t="s">
        <v>104</v>
      </c>
      <c r="AE27" s="15"/>
      <c r="AF27" s="15" t="s">
        <v>106</v>
      </c>
      <c r="AG27" s="50" t="str">
        <f t="shared" si="1"/>
        <v>lte</v>
      </c>
    </row>
    <row r="28" spans="3:33" x14ac:dyDescent="0.3">
      <c r="C28" s="14"/>
      <c r="D28" s="15"/>
      <c r="E28" s="15"/>
      <c r="F28" s="15"/>
      <c r="G28" s="27" t="s">
        <v>107</v>
      </c>
      <c r="H28" s="25"/>
      <c r="J28" s="23"/>
      <c r="Q28" s="26" t="str">
        <f>H41</f>
        <v>eth1</v>
      </c>
      <c r="R28" s="27" t="s">
        <v>139</v>
      </c>
      <c r="S28" s="17" t="str">
        <f>Q28</f>
        <v>eth1</v>
      </c>
      <c r="T28" s="19"/>
      <c r="AA28" s="23"/>
      <c r="AC28" s="26"/>
      <c r="AD28" s="27" t="s">
        <v>107</v>
      </c>
      <c r="AE28" s="15"/>
      <c r="AF28" s="15"/>
      <c r="AG28" s="19"/>
    </row>
    <row r="29" spans="3:33" ht="12.75" customHeight="1" thickBot="1" x14ac:dyDescent="0.35">
      <c r="C29" s="14"/>
      <c r="D29" s="15"/>
      <c r="E29" s="15"/>
      <c r="F29" s="30" t="s">
        <v>111</v>
      </c>
      <c r="G29" s="38" t="s">
        <v>161</v>
      </c>
      <c r="H29" s="59" t="s">
        <v>128</v>
      </c>
      <c r="J29" s="23"/>
      <c r="K29" s="15"/>
      <c r="L29" s="15"/>
      <c r="M29" s="15"/>
      <c r="N29" s="15"/>
      <c r="O29" s="15"/>
      <c r="P29" s="19"/>
      <c r="Q29" s="3" t="s">
        <v>133</v>
      </c>
      <c r="R29" s="15" t="s">
        <v>132</v>
      </c>
      <c r="S29" s="15" t="s">
        <v>32</v>
      </c>
      <c r="T29" s="19"/>
      <c r="AA29" s="23"/>
      <c r="AC29" s="24" t="s">
        <v>112</v>
      </c>
      <c r="AD29" s="38" t="s">
        <v>129</v>
      </c>
      <c r="AE29" s="7" t="s">
        <v>113</v>
      </c>
      <c r="AF29" s="15"/>
      <c r="AG29" s="19"/>
    </row>
    <row r="30" spans="3:33" x14ac:dyDescent="0.3">
      <c r="C30" s="14"/>
      <c r="D30" s="15"/>
      <c r="E30" s="15"/>
      <c r="F30" s="15"/>
      <c r="G30" s="15"/>
      <c r="H30" s="19"/>
      <c r="J30" s="23"/>
      <c r="K30" s="15"/>
      <c r="L30" s="15"/>
      <c r="M30" s="15"/>
      <c r="N30" s="15"/>
      <c r="O30" s="15"/>
      <c r="Q30" s="10"/>
      <c r="R30" s="10"/>
      <c r="S30" s="71"/>
      <c r="T30" s="10"/>
      <c r="AA30" s="23"/>
      <c r="AC30" s="14"/>
      <c r="AD30" s="15"/>
      <c r="AE30" s="15"/>
      <c r="AF30" s="42"/>
      <c r="AG30" s="66" t="s">
        <v>154</v>
      </c>
    </row>
    <row r="31" spans="3:33" x14ac:dyDescent="0.3">
      <c r="C31" s="14"/>
      <c r="D31" s="15"/>
      <c r="E31" s="15"/>
      <c r="F31" s="15"/>
      <c r="G31" s="15" t="s">
        <v>142</v>
      </c>
      <c r="H31" s="19" t="s">
        <v>147</v>
      </c>
      <c r="J31" s="23"/>
      <c r="K31" s="15"/>
      <c r="L31" s="15"/>
      <c r="M31" s="15"/>
      <c r="N31" s="15"/>
      <c r="O31" s="15"/>
      <c r="R31" s="15"/>
      <c r="AA31" s="23"/>
      <c r="AC31" s="41" t="s">
        <v>158</v>
      </c>
      <c r="AD31" s="15" t="s">
        <v>142</v>
      </c>
      <c r="AE31" s="15"/>
      <c r="AF31" s="42"/>
      <c r="AG31" s="45"/>
    </row>
    <row r="32" spans="3:33" x14ac:dyDescent="0.3">
      <c r="C32" s="14"/>
      <c r="D32" s="15"/>
      <c r="E32" s="15"/>
      <c r="F32" s="21"/>
      <c r="G32" s="15" t="s">
        <v>140</v>
      </c>
      <c r="H32" s="22">
        <v>1</v>
      </c>
      <c r="J32" s="23"/>
      <c r="K32" s="15"/>
      <c r="L32" s="15"/>
      <c r="M32" s="15"/>
      <c r="N32" s="15"/>
      <c r="O32" s="15"/>
      <c r="R32" s="15"/>
      <c r="S32" s="3" t="s">
        <v>45</v>
      </c>
      <c r="AA32" s="23"/>
      <c r="AC32" s="24">
        <v>0</v>
      </c>
      <c r="AD32" s="15" t="s">
        <v>140</v>
      </c>
      <c r="AE32" s="15"/>
      <c r="AF32" s="65" t="s">
        <v>156</v>
      </c>
      <c r="AG32" s="66" t="s">
        <v>152</v>
      </c>
    </row>
    <row r="33" spans="3:33" x14ac:dyDescent="0.3">
      <c r="C33" s="14"/>
      <c r="D33" s="15"/>
      <c r="E33" s="15"/>
      <c r="F33" s="15"/>
      <c r="G33" s="15" t="s">
        <v>102</v>
      </c>
      <c r="H33" s="52" t="s">
        <v>16</v>
      </c>
      <c r="J33" s="23"/>
      <c r="K33" s="15"/>
      <c r="L33" s="15"/>
      <c r="M33" s="15"/>
      <c r="N33" s="15"/>
      <c r="O33" s="15"/>
      <c r="R33" s="15"/>
      <c r="AA33" s="23"/>
      <c r="AC33" s="54" t="s">
        <v>11</v>
      </c>
      <c r="AD33" s="15" t="s">
        <v>102</v>
      </c>
      <c r="AE33" s="15"/>
      <c r="AF33" s="65" t="s">
        <v>99</v>
      </c>
      <c r="AG33" s="66" t="s">
        <v>153</v>
      </c>
    </row>
    <row r="34" spans="3:33" x14ac:dyDescent="0.3">
      <c r="C34" s="14"/>
      <c r="D34" s="15"/>
      <c r="E34" s="15"/>
      <c r="F34" s="15"/>
      <c r="G34" s="15" t="s">
        <v>104</v>
      </c>
      <c r="H34" s="25" t="s">
        <v>17</v>
      </c>
      <c r="I34" s="68" t="s">
        <v>46</v>
      </c>
      <c r="J34" s="23"/>
      <c r="K34" s="15"/>
      <c r="L34" s="15"/>
      <c r="M34" s="15"/>
      <c r="N34" s="15"/>
      <c r="O34" s="15"/>
      <c r="R34" s="15"/>
      <c r="AA34" s="23"/>
      <c r="AB34" s="68" t="s">
        <v>105</v>
      </c>
      <c r="AC34" s="26" t="s">
        <v>12</v>
      </c>
      <c r="AD34" s="15" t="s">
        <v>104</v>
      </c>
      <c r="AE34" s="15"/>
      <c r="AF34" s="65" t="s">
        <v>155</v>
      </c>
      <c r="AG34" s="66"/>
    </row>
    <row r="35" spans="3:33" ht="14" thickBot="1" x14ac:dyDescent="0.35">
      <c r="C35" s="14"/>
      <c r="D35" s="15"/>
      <c r="E35" s="15"/>
      <c r="F35" s="15"/>
      <c r="G35" s="27" t="s">
        <v>107</v>
      </c>
      <c r="H35" s="25" t="s">
        <v>18</v>
      </c>
      <c r="J35" s="23"/>
      <c r="K35" s="15"/>
      <c r="O35" s="15"/>
      <c r="P35" s="15"/>
      <c r="R35" s="15"/>
      <c r="S35" s="70"/>
      <c r="T35" s="15"/>
      <c r="U35" s="15"/>
      <c r="V35" s="15"/>
      <c r="W35" s="15"/>
      <c r="AA35" s="23"/>
      <c r="AC35" s="26" t="s">
        <v>13</v>
      </c>
      <c r="AD35" s="27" t="s">
        <v>107</v>
      </c>
      <c r="AE35" s="15"/>
      <c r="AF35" s="15"/>
      <c r="AG35" s="19"/>
    </row>
    <row r="36" spans="3:33" ht="12.75" customHeight="1" x14ac:dyDescent="0.3">
      <c r="C36" s="14"/>
      <c r="D36" s="15"/>
      <c r="E36" s="15"/>
      <c r="F36" s="30" t="s">
        <v>114</v>
      </c>
      <c r="G36" s="38" t="s">
        <v>150</v>
      </c>
      <c r="H36" s="31" t="s">
        <v>115</v>
      </c>
      <c r="J36" s="23"/>
      <c r="L36" s="46"/>
      <c r="M36" s="60"/>
      <c r="N36" s="60"/>
      <c r="O36" s="10"/>
      <c r="P36" s="10"/>
      <c r="Q36" s="10" t="s">
        <v>126</v>
      </c>
      <c r="R36" s="10"/>
      <c r="S36" s="10"/>
      <c r="T36" s="10"/>
      <c r="U36" s="10"/>
      <c r="V36" s="10"/>
      <c r="W36" s="10"/>
      <c r="X36" s="11" t="s">
        <v>51</v>
      </c>
      <c r="Y36" s="12" t="s">
        <v>170</v>
      </c>
      <c r="AA36" s="23"/>
      <c r="AC36" s="24" t="s">
        <v>116</v>
      </c>
      <c r="AD36" s="38" t="s">
        <v>129</v>
      </c>
      <c r="AE36" s="7" t="s">
        <v>117</v>
      </c>
      <c r="AF36" s="15"/>
      <c r="AG36" s="19"/>
    </row>
    <row r="37" spans="3:33" x14ac:dyDescent="0.3">
      <c r="C37" s="14"/>
      <c r="D37" s="15"/>
      <c r="E37" s="15"/>
      <c r="F37" s="15"/>
      <c r="G37" s="15"/>
      <c r="H37" s="19"/>
      <c r="J37" s="23"/>
      <c r="L37" s="14"/>
      <c r="M37" s="15"/>
      <c r="N37" s="15"/>
      <c r="O37" s="15"/>
      <c r="P37" s="15"/>
      <c r="Q37" s="15" t="s">
        <v>130</v>
      </c>
      <c r="R37" s="64" t="s">
        <v>1</v>
      </c>
      <c r="S37" s="15"/>
      <c r="T37" s="15"/>
      <c r="U37" s="15"/>
      <c r="V37" s="15"/>
      <c r="W37" s="15"/>
      <c r="X37" s="16" t="s">
        <v>52</v>
      </c>
      <c r="Y37" s="18" t="s">
        <v>53</v>
      </c>
      <c r="AA37" s="23"/>
      <c r="AB37" s="23"/>
      <c r="AC37" s="14"/>
      <c r="AD37" s="15"/>
      <c r="AE37" s="15"/>
      <c r="AF37" s="15"/>
      <c r="AG37" s="19"/>
    </row>
    <row r="38" spans="3:33" x14ac:dyDescent="0.3">
      <c r="C38" s="14"/>
      <c r="D38" s="15"/>
      <c r="E38" s="15"/>
      <c r="F38" s="15"/>
      <c r="G38" s="15" t="s">
        <v>142</v>
      </c>
      <c r="H38" s="19" t="s">
        <v>143</v>
      </c>
      <c r="J38" s="23"/>
      <c r="L38" s="14"/>
      <c r="M38" s="15"/>
      <c r="N38" s="15"/>
      <c r="O38" s="15"/>
      <c r="P38" s="15"/>
      <c r="Q38" s="15" t="s">
        <v>144</v>
      </c>
      <c r="R38" s="74" t="s">
        <v>190</v>
      </c>
      <c r="S38" s="15"/>
      <c r="T38" s="15"/>
      <c r="U38" s="15"/>
      <c r="V38" s="15"/>
      <c r="W38" s="15"/>
      <c r="X38" s="15"/>
      <c r="Y38" s="19"/>
      <c r="AA38" s="23"/>
      <c r="AB38" s="23"/>
      <c r="AC38" s="41" t="s">
        <v>158</v>
      </c>
      <c r="AD38" s="15" t="s">
        <v>142</v>
      </c>
      <c r="AE38" s="15"/>
      <c r="AF38" s="15"/>
      <c r="AG38" s="19"/>
    </row>
    <row r="39" spans="3:33" x14ac:dyDescent="0.3">
      <c r="C39" s="14"/>
      <c r="D39" s="15"/>
      <c r="E39" s="15"/>
      <c r="F39" s="21"/>
      <c r="G39" s="15" t="s">
        <v>102</v>
      </c>
      <c r="H39" s="52" t="s">
        <v>31</v>
      </c>
      <c r="J39" s="23"/>
      <c r="L39" s="14"/>
      <c r="M39" s="15"/>
      <c r="N39" s="15"/>
      <c r="O39" s="15"/>
      <c r="P39" s="15"/>
      <c r="Q39" s="15" t="s">
        <v>54</v>
      </c>
      <c r="R39" s="74" t="s">
        <v>165</v>
      </c>
      <c r="S39" s="15"/>
      <c r="T39" s="15"/>
      <c r="U39" s="15"/>
      <c r="V39" s="15"/>
      <c r="W39" s="15"/>
      <c r="X39" s="48" t="s">
        <v>55</v>
      </c>
      <c r="Y39" s="44" t="s">
        <v>151</v>
      </c>
      <c r="AA39" s="23"/>
      <c r="AB39" s="23"/>
      <c r="AC39" s="24"/>
      <c r="AD39" s="15" t="s">
        <v>140</v>
      </c>
      <c r="AE39" s="15"/>
      <c r="AF39" s="15"/>
      <c r="AG39" s="19"/>
    </row>
    <row r="40" spans="3:33" x14ac:dyDescent="0.3">
      <c r="C40" s="14"/>
      <c r="D40" s="15"/>
      <c r="E40" s="15"/>
      <c r="F40" s="15"/>
      <c r="G40" s="15" t="s">
        <v>104</v>
      </c>
      <c r="H40" s="25" t="s">
        <v>19</v>
      </c>
      <c r="I40" s="69" t="s">
        <v>47</v>
      </c>
      <c r="J40" s="23"/>
      <c r="L40" s="14"/>
      <c r="M40" s="15"/>
      <c r="N40" s="15"/>
      <c r="O40" s="15"/>
      <c r="P40" s="15"/>
      <c r="Q40" s="15" t="s">
        <v>132</v>
      </c>
      <c r="R40" s="74" t="s">
        <v>169</v>
      </c>
      <c r="S40" s="15"/>
      <c r="T40" s="15"/>
      <c r="U40" s="15"/>
      <c r="V40" s="15"/>
      <c r="W40" s="15"/>
      <c r="X40" s="15" t="s">
        <v>57</v>
      </c>
      <c r="Y40" s="73" t="s">
        <v>164</v>
      </c>
      <c r="AA40" s="23"/>
      <c r="AB40" s="23"/>
      <c r="AC40" s="54"/>
      <c r="AD40" s="15" t="s">
        <v>102</v>
      </c>
      <c r="AE40" s="15"/>
      <c r="AF40" s="15"/>
      <c r="AG40" s="19"/>
    </row>
    <row r="41" spans="3:33" x14ac:dyDescent="0.3">
      <c r="C41" s="14"/>
      <c r="D41" s="15"/>
      <c r="E41" s="15"/>
      <c r="F41" s="15"/>
      <c r="G41" s="27" t="s">
        <v>107</v>
      </c>
      <c r="H41" s="25" t="s">
        <v>20</v>
      </c>
      <c r="J41" s="23"/>
      <c r="L41" s="1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 t="s">
        <v>60</v>
      </c>
      <c r="Y41" s="62" t="s">
        <v>0</v>
      </c>
      <c r="Z41" s="49"/>
      <c r="AA41" s="23"/>
      <c r="AB41" s="23"/>
      <c r="AC41" s="26"/>
      <c r="AD41" s="15" t="s">
        <v>104</v>
      </c>
      <c r="AE41" s="15"/>
      <c r="AF41" s="15"/>
      <c r="AG41" s="19"/>
    </row>
    <row r="42" spans="3:33" ht="27" x14ac:dyDescent="0.3">
      <c r="C42" s="14"/>
      <c r="D42" s="15"/>
      <c r="E42" s="15"/>
      <c r="F42" s="76" t="s">
        <v>118</v>
      </c>
      <c r="G42" s="38" t="s">
        <v>150</v>
      </c>
      <c r="H42" s="31" t="s">
        <v>48</v>
      </c>
      <c r="J42" s="23"/>
      <c r="L42" s="14"/>
      <c r="M42" s="15"/>
      <c r="N42" s="91" t="s">
        <v>185</v>
      </c>
      <c r="O42" s="15"/>
      <c r="P42" s="91" t="s">
        <v>186</v>
      </c>
      <c r="Q42" s="15"/>
      <c r="R42" s="15"/>
      <c r="S42" s="15"/>
      <c r="T42" s="15"/>
      <c r="U42" s="15"/>
      <c r="V42" s="15"/>
      <c r="W42" s="15"/>
      <c r="X42" s="27" t="s">
        <v>61</v>
      </c>
      <c r="Y42" s="73" t="s">
        <v>189</v>
      </c>
      <c r="AA42" s="23"/>
      <c r="AB42" s="23"/>
      <c r="AC42" s="26"/>
      <c r="AD42" s="27" t="s">
        <v>107</v>
      </c>
      <c r="AE42" s="15"/>
      <c r="AF42" s="15"/>
      <c r="AG42" s="19"/>
    </row>
    <row r="43" spans="3:33" ht="45" customHeight="1" x14ac:dyDescent="0.3">
      <c r="C43" s="14"/>
      <c r="D43" s="15"/>
      <c r="E43" s="15"/>
      <c r="F43" s="15"/>
      <c r="G43" s="15"/>
      <c r="H43" s="19"/>
      <c r="J43" s="23"/>
      <c r="L43" s="14"/>
      <c r="N43" s="15">
        <v>32</v>
      </c>
      <c r="O43" s="88" t="s">
        <v>180</v>
      </c>
      <c r="P43" s="90">
        <v>32</v>
      </c>
      <c r="Q43" s="75" t="s">
        <v>171</v>
      </c>
      <c r="R43" s="75">
        <f xml:space="preserve"> 4+1</f>
        <v>5</v>
      </c>
      <c r="S43" s="92" t="s">
        <v>187</v>
      </c>
      <c r="T43" s="75" t="s">
        <v>182</v>
      </c>
      <c r="U43" s="15"/>
      <c r="V43" s="15"/>
      <c r="W43" s="15"/>
      <c r="X43" s="15" t="s">
        <v>62</v>
      </c>
      <c r="Y43" s="63" t="s">
        <v>127</v>
      </c>
      <c r="AA43" s="23"/>
      <c r="AB43" s="23"/>
      <c r="AC43" s="24" t="s">
        <v>116</v>
      </c>
      <c r="AD43" s="38" t="s">
        <v>129</v>
      </c>
      <c r="AE43" s="15"/>
      <c r="AF43" s="15"/>
      <c r="AG43" s="19"/>
    </row>
    <row r="44" spans="3:33" ht="14" thickBot="1" x14ac:dyDescent="0.35">
      <c r="C44" s="35"/>
      <c r="D44" s="33"/>
      <c r="E44" s="33"/>
      <c r="F44" s="33"/>
      <c r="G44" s="33"/>
      <c r="H44" s="34" t="s">
        <v>148</v>
      </c>
      <c r="J44" s="23"/>
      <c r="L44" s="14"/>
      <c r="N44" s="15">
        <v>16</v>
      </c>
      <c r="O44" s="89" t="s">
        <v>181</v>
      </c>
      <c r="P44" s="90">
        <v>16</v>
      </c>
      <c r="Q44" s="61" t="s">
        <v>63</v>
      </c>
      <c r="R44" s="57" t="s">
        <v>159</v>
      </c>
      <c r="S44" s="61" t="s">
        <v>63</v>
      </c>
      <c r="T44" s="57" t="s">
        <v>64</v>
      </c>
      <c r="U44" s="15"/>
      <c r="V44" s="15"/>
      <c r="W44" s="15"/>
      <c r="X44" s="27" t="s">
        <v>65</v>
      </c>
      <c r="Y44" s="62" t="s">
        <v>66</v>
      </c>
      <c r="AA44" s="23"/>
      <c r="AC44" s="35"/>
      <c r="AD44" s="33"/>
      <c r="AE44" s="33"/>
      <c r="AF44" s="33"/>
      <c r="AG44" s="43" t="s">
        <v>148</v>
      </c>
    </row>
    <row r="45" spans="3:33" x14ac:dyDescent="0.3">
      <c r="C45" s="9"/>
      <c r="D45" s="10"/>
      <c r="E45" s="10"/>
      <c r="F45" s="10"/>
      <c r="G45" s="15" t="s">
        <v>142</v>
      </c>
      <c r="H45" s="19" t="s">
        <v>147</v>
      </c>
      <c r="J45" s="23"/>
      <c r="L45" s="14"/>
      <c r="M45" s="15"/>
      <c r="N45" s="15"/>
      <c r="O45" s="15"/>
      <c r="P45" s="15"/>
      <c r="Q45" s="61" t="s">
        <v>130</v>
      </c>
      <c r="R45" s="57" t="s">
        <v>276</v>
      </c>
      <c r="S45" s="61" t="s">
        <v>131</v>
      </c>
      <c r="T45" s="57" t="s">
        <v>71</v>
      </c>
      <c r="U45" s="15"/>
      <c r="V45" s="15"/>
      <c r="W45" s="15"/>
      <c r="X45" s="27" t="s">
        <v>69</v>
      </c>
      <c r="Y45" s="63" t="s">
        <v>33</v>
      </c>
      <c r="AA45" s="23"/>
      <c r="AC45" s="67" t="s">
        <v>158</v>
      </c>
      <c r="AD45" s="10" t="s">
        <v>142</v>
      </c>
      <c r="AE45" s="10"/>
      <c r="AF45" s="10"/>
      <c r="AG45" s="32"/>
    </row>
    <row r="46" spans="3:33" x14ac:dyDescent="0.3">
      <c r="C46" s="14"/>
      <c r="D46" s="15"/>
      <c r="E46" s="15"/>
      <c r="F46" s="21"/>
      <c r="G46" s="15" t="s">
        <v>140</v>
      </c>
      <c r="H46" s="22">
        <v>3</v>
      </c>
      <c r="J46" s="23"/>
      <c r="L46" s="14"/>
      <c r="M46" s="15"/>
      <c r="N46" s="15"/>
      <c r="O46" s="15"/>
      <c r="P46" s="15"/>
      <c r="Q46" s="61" t="s">
        <v>144</v>
      </c>
      <c r="R46" s="57" t="s">
        <v>275</v>
      </c>
      <c r="S46" s="61" t="s">
        <v>132</v>
      </c>
      <c r="T46" s="57" t="s">
        <v>274</v>
      </c>
      <c r="U46" s="15"/>
      <c r="V46" s="15"/>
      <c r="W46" s="15"/>
      <c r="X46" s="15"/>
      <c r="Y46" s="19"/>
      <c r="AA46" s="23"/>
      <c r="AC46" s="24">
        <v>2</v>
      </c>
      <c r="AD46" s="15" t="s">
        <v>140</v>
      </c>
      <c r="AE46" s="15"/>
      <c r="AF46" s="15"/>
      <c r="AG46" s="19"/>
    </row>
    <row r="47" spans="3:33" x14ac:dyDescent="0.3">
      <c r="C47" s="14"/>
      <c r="D47" s="15"/>
      <c r="E47" s="15"/>
      <c r="F47" s="15"/>
      <c r="G47" s="15" t="s">
        <v>102</v>
      </c>
      <c r="H47" s="52" t="s">
        <v>21</v>
      </c>
      <c r="J47" s="23"/>
      <c r="L47" s="14"/>
      <c r="M47" s="15"/>
      <c r="N47" s="15"/>
      <c r="O47" s="15"/>
      <c r="P47" s="15"/>
      <c r="Q47" s="61" t="s">
        <v>131</v>
      </c>
      <c r="R47" s="57" t="s">
        <v>273</v>
      </c>
      <c r="S47" s="15"/>
      <c r="T47" s="15"/>
      <c r="U47" s="15"/>
      <c r="V47" s="15"/>
      <c r="W47" s="15"/>
      <c r="X47" s="15"/>
      <c r="Y47" s="19"/>
      <c r="AA47" s="23"/>
      <c r="AC47" s="54" t="s">
        <v>34</v>
      </c>
      <c r="AD47" s="15" t="s">
        <v>102</v>
      </c>
      <c r="AE47" s="15"/>
      <c r="AF47" s="15"/>
      <c r="AG47" s="19"/>
    </row>
    <row r="48" spans="3:33" x14ac:dyDescent="0.3">
      <c r="C48" s="14"/>
      <c r="D48" s="15"/>
      <c r="E48" s="15"/>
      <c r="F48" s="15"/>
      <c r="G48" s="15" t="s">
        <v>104</v>
      </c>
      <c r="H48" s="25" t="s">
        <v>22</v>
      </c>
      <c r="I48" s="68" t="s">
        <v>46</v>
      </c>
      <c r="J48" s="23"/>
      <c r="L48" s="14"/>
      <c r="M48" s="15"/>
      <c r="N48" s="15"/>
      <c r="O48" s="15"/>
      <c r="P48" s="15"/>
      <c r="Q48" s="61" t="s">
        <v>160</v>
      </c>
      <c r="R48" s="57" t="s">
        <v>6</v>
      </c>
      <c r="S48" s="61" t="s">
        <v>63</v>
      </c>
      <c r="T48" s="72" t="s">
        <v>172</v>
      </c>
      <c r="U48" s="15"/>
      <c r="V48" s="15"/>
      <c r="W48" s="15"/>
      <c r="X48" s="15"/>
      <c r="Y48" s="19"/>
      <c r="AA48" s="23"/>
      <c r="AB48" s="68" t="s">
        <v>105</v>
      </c>
      <c r="AC48" s="26" t="s">
        <v>35</v>
      </c>
      <c r="AD48" s="15" t="s">
        <v>104</v>
      </c>
      <c r="AE48" s="15"/>
      <c r="AF48" s="15"/>
      <c r="AG48" s="19"/>
    </row>
    <row r="49" spans="3:33" x14ac:dyDescent="0.3">
      <c r="C49" s="14"/>
      <c r="D49" s="15"/>
      <c r="E49" s="15"/>
      <c r="F49" s="15"/>
      <c r="G49" s="27" t="s">
        <v>107</v>
      </c>
      <c r="H49" s="25" t="s">
        <v>23</v>
      </c>
      <c r="J49" s="23"/>
      <c r="L49" s="83" t="s">
        <v>34</v>
      </c>
      <c r="M49" s="15" t="s">
        <v>130</v>
      </c>
      <c r="N49" s="15"/>
      <c r="O49" s="15"/>
      <c r="P49" s="15"/>
      <c r="Q49" s="15"/>
      <c r="R49" s="15"/>
      <c r="S49" s="61" t="s">
        <v>131</v>
      </c>
      <c r="T49" s="57" t="s">
        <v>68</v>
      </c>
      <c r="U49" s="15"/>
      <c r="V49" s="15"/>
      <c r="W49" s="15"/>
      <c r="X49" s="15"/>
      <c r="Y49" s="19"/>
      <c r="AA49" s="23"/>
      <c r="AC49" s="26" t="s">
        <v>36</v>
      </c>
      <c r="AD49" s="27" t="s">
        <v>107</v>
      </c>
      <c r="AE49" s="15"/>
      <c r="AF49" s="15"/>
      <c r="AG49" s="19"/>
    </row>
    <row r="50" spans="3:33" ht="12.75" customHeight="1" x14ac:dyDescent="0.3">
      <c r="C50" s="14"/>
      <c r="D50" s="15"/>
      <c r="E50" s="15"/>
      <c r="F50" s="30" t="s">
        <v>119</v>
      </c>
      <c r="G50" s="38" t="s">
        <v>161</v>
      </c>
      <c r="H50" s="31" t="s">
        <v>120</v>
      </c>
      <c r="J50" s="23"/>
      <c r="L50" s="83" t="s">
        <v>192</v>
      </c>
      <c r="M50" s="15" t="s">
        <v>144</v>
      </c>
      <c r="N50" s="15"/>
      <c r="O50" s="15"/>
      <c r="P50" s="15"/>
      <c r="Q50" s="15"/>
      <c r="R50" s="15"/>
      <c r="S50" s="61" t="s">
        <v>132</v>
      </c>
      <c r="T50" s="72" t="s">
        <v>239</v>
      </c>
      <c r="U50" s="15"/>
      <c r="V50" s="15"/>
      <c r="W50" s="15"/>
      <c r="X50" s="15"/>
      <c r="Y50" s="19"/>
      <c r="AA50" s="23"/>
      <c r="AC50" s="24" t="s">
        <v>121</v>
      </c>
      <c r="AD50" s="38" t="s">
        <v>129</v>
      </c>
      <c r="AE50" s="7" t="s">
        <v>122</v>
      </c>
      <c r="AF50" s="15"/>
      <c r="AG50" s="19"/>
    </row>
    <row r="51" spans="3:33" x14ac:dyDescent="0.3">
      <c r="C51" s="14"/>
      <c r="D51" s="15"/>
      <c r="E51" s="15"/>
      <c r="F51" s="15"/>
      <c r="G51" s="27"/>
      <c r="H51" s="19"/>
      <c r="J51" s="23"/>
      <c r="L51" s="83" t="s">
        <v>191</v>
      </c>
      <c r="M51" s="15" t="s">
        <v>54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9"/>
      <c r="AA51" s="23"/>
      <c r="AC51" s="14"/>
      <c r="AD51" s="27"/>
      <c r="AE51" s="15"/>
      <c r="AF51" s="15"/>
      <c r="AG51" s="19"/>
    </row>
    <row r="52" spans="3:33" x14ac:dyDescent="0.3">
      <c r="C52" s="14"/>
      <c r="D52" s="15"/>
      <c r="E52" s="15"/>
      <c r="F52" s="15"/>
      <c r="G52" s="15" t="s">
        <v>142</v>
      </c>
      <c r="H52" s="19" t="s">
        <v>147</v>
      </c>
      <c r="J52" s="23"/>
      <c r="L52" s="80"/>
      <c r="M52" s="15" t="s">
        <v>132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9"/>
      <c r="AA52" s="23"/>
      <c r="AC52" s="41" t="s">
        <v>157</v>
      </c>
      <c r="AD52" s="15" t="s">
        <v>142</v>
      </c>
      <c r="AE52" s="15"/>
      <c r="AF52" s="15"/>
      <c r="AG52" s="19"/>
    </row>
    <row r="53" spans="3:33" ht="45" customHeight="1" x14ac:dyDescent="0.3">
      <c r="C53" s="14"/>
      <c r="D53" s="15"/>
      <c r="E53" s="15"/>
      <c r="F53" s="21"/>
      <c r="G53" s="15" t="s">
        <v>140</v>
      </c>
      <c r="H53" s="22">
        <v>5</v>
      </c>
      <c r="J53" s="23"/>
      <c r="L53" s="14"/>
      <c r="M53" s="15"/>
      <c r="N53" s="15">
        <v>16</v>
      </c>
      <c r="O53" s="88" t="s">
        <v>180</v>
      </c>
      <c r="P53" s="90">
        <v>16</v>
      </c>
      <c r="Q53" s="75" t="s">
        <v>171</v>
      </c>
      <c r="R53" s="75">
        <f>2+2</f>
        <v>4</v>
      </c>
      <c r="S53" s="92" t="s">
        <v>188</v>
      </c>
      <c r="T53" s="75" t="s">
        <v>183</v>
      </c>
      <c r="U53" s="15"/>
      <c r="V53" s="15"/>
      <c r="W53" s="15"/>
      <c r="X53" s="15"/>
      <c r="Y53" s="19"/>
      <c r="AA53" s="23"/>
      <c r="AC53" s="24">
        <v>4</v>
      </c>
      <c r="AD53" s="15" t="s">
        <v>140</v>
      </c>
      <c r="AE53" s="15"/>
      <c r="AF53" s="15"/>
      <c r="AG53" s="19"/>
    </row>
    <row r="54" spans="3:33" x14ac:dyDescent="0.3">
      <c r="C54" s="14"/>
      <c r="D54" s="15"/>
      <c r="E54" s="15"/>
      <c r="F54" s="15"/>
      <c r="G54" s="15" t="s">
        <v>102</v>
      </c>
      <c r="H54" s="52" t="s">
        <v>5</v>
      </c>
      <c r="J54" s="23"/>
      <c r="L54" s="14"/>
      <c r="M54" s="15"/>
      <c r="N54" s="15">
        <v>16</v>
      </c>
      <c r="O54" s="89" t="s">
        <v>181</v>
      </c>
      <c r="P54" s="90">
        <v>16</v>
      </c>
      <c r="Q54" s="61" t="s">
        <v>63</v>
      </c>
      <c r="R54" s="72" t="s">
        <v>172</v>
      </c>
      <c r="S54" s="61" t="s">
        <v>63</v>
      </c>
      <c r="T54" s="57" t="s">
        <v>64</v>
      </c>
      <c r="U54" s="15"/>
      <c r="V54" s="15"/>
      <c r="W54" s="15"/>
      <c r="X54" s="15"/>
      <c r="Y54" s="19"/>
      <c r="AA54" s="23"/>
      <c r="AC54" s="54" t="s">
        <v>4</v>
      </c>
      <c r="AD54" s="15" t="s">
        <v>102</v>
      </c>
      <c r="AE54" s="15"/>
      <c r="AF54" s="15"/>
      <c r="AG54" s="19"/>
    </row>
    <row r="55" spans="3:33" x14ac:dyDescent="0.3">
      <c r="C55" s="14"/>
      <c r="D55" s="15"/>
      <c r="E55" s="15"/>
      <c r="F55" s="15"/>
      <c r="G55" s="15" t="s">
        <v>104</v>
      </c>
      <c r="H55" s="25" t="s">
        <v>24</v>
      </c>
      <c r="I55" s="68" t="s">
        <v>105</v>
      </c>
      <c r="J55" s="23"/>
      <c r="L55" s="14"/>
      <c r="M55" s="15"/>
      <c r="N55" s="15"/>
      <c r="O55" s="15"/>
      <c r="P55" s="15"/>
      <c r="Q55" s="61" t="s">
        <v>130</v>
      </c>
      <c r="R55" s="57" t="s">
        <v>67</v>
      </c>
      <c r="S55" s="61" t="s">
        <v>131</v>
      </c>
      <c r="T55" s="57" t="s">
        <v>71</v>
      </c>
      <c r="U55" s="15"/>
      <c r="V55" s="15"/>
      <c r="W55" s="15"/>
      <c r="X55" s="15"/>
      <c r="Y55" s="19"/>
      <c r="AA55" s="23"/>
      <c r="AB55" s="68" t="s">
        <v>105</v>
      </c>
      <c r="AC55" s="26" t="s">
        <v>37</v>
      </c>
      <c r="AD55" s="15" t="s">
        <v>104</v>
      </c>
      <c r="AE55" s="15"/>
      <c r="AF55" s="15"/>
      <c r="AG55" s="19"/>
    </row>
    <row r="56" spans="3:33" x14ac:dyDescent="0.3">
      <c r="C56" s="14"/>
      <c r="D56" s="15"/>
      <c r="E56" s="15"/>
      <c r="F56" s="15"/>
      <c r="G56" s="27" t="s">
        <v>107</v>
      </c>
      <c r="H56" s="25" t="s">
        <v>25</v>
      </c>
      <c r="J56" s="23"/>
      <c r="L56" s="14"/>
      <c r="M56" s="15"/>
      <c r="N56" s="15"/>
      <c r="O56" s="15"/>
      <c r="P56" s="15"/>
      <c r="Q56" s="61" t="s">
        <v>144</v>
      </c>
      <c r="R56" s="57" t="s">
        <v>168</v>
      </c>
      <c r="S56" s="61" t="s">
        <v>132</v>
      </c>
      <c r="T56" s="72" t="s">
        <v>314</v>
      </c>
      <c r="U56" s="15"/>
      <c r="V56" s="15"/>
      <c r="W56" s="15"/>
      <c r="X56" s="15"/>
      <c r="Y56" s="19"/>
      <c r="AA56" s="23"/>
      <c r="AC56" s="26" t="s">
        <v>38</v>
      </c>
      <c r="AD56" s="27" t="s">
        <v>107</v>
      </c>
      <c r="AE56" s="15"/>
      <c r="AF56" s="15"/>
      <c r="AG56" s="19"/>
    </row>
    <row r="57" spans="3:33" ht="12.75" customHeight="1" x14ac:dyDescent="0.3">
      <c r="C57" s="14"/>
      <c r="D57" s="15"/>
      <c r="E57" s="15"/>
      <c r="F57" s="30" t="s">
        <v>123</v>
      </c>
      <c r="G57" s="38" t="s">
        <v>161</v>
      </c>
      <c r="H57" s="31" t="s">
        <v>124</v>
      </c>
      <c r="J57" s="23"/>
      <c r="L57" s="14"/>
      <c r="M57" s="15"/>
      <c r="N57" s="15"/>
      <c r="O57" s="15"/>
      <c r="P57" s="15"/>
      <c r="Q57" s="61" t="s">
        <v>131</v>
      </c>
      <c r="R57" s="57" t="s">
        <v>70</v>
      </c>
      <c r="S57" s="15"/>
      <c r="T57" s="15"/>
      <c r="U57" s="15"/>
      <c r="V57" s="15"/>
      <c r="W57" s="15"/>
      <c r="X57" s="15"/>
      <c r="Y57" s="19"/>
      <c r="Z57" s="39"/>
      <c r="AA57" s="23"/>
      <c r="AC57" s="24" t="s">
        <v>49</v>
      </c>
      <c r="AD57" s="38" t="s">
        <v>129</v>
      </c>
      <c r="AE57" s="7" t="s">
        <v>50</v>
      </c>
      <c r="AF57" s="15"/>
      <c r="AG57" s="19"/>
    </row>
    <row r="58" spans="3:33" x14ac:dyDescent="0.3">
      <c r="C58" s="14"/>
      <c r="D58" s="15"/>
      <c r="E58" s="15"/>
      <c r="F58" s="15"/>
      <c r="G58" s="15" t="s">
        <v>142</v>
      </c>
      <c r="H58" s="19" t="s">
        <v>147</v>
      </c>
      <c r="J58" s="23"/>
      <c r="L58" s="14"/>
      <c r="M58" s="15"/>
      <c r="N58" s="15"/>
      <c r="O58" s="15"/>
      <c r="P58" s="15"/>
      <c r="Q58" s="61" t="s">
        <v>160</v>
      </c>
      <c r="R58" s="57" t="s">
        <v>240</v>
      </c>
      <c r="S58" s="61" t="s">
        <v>63</v>
      </c>
      <c r="T58" s="72" t="s">
        <v>173</v>
      </c>
      <c r="U58" s="15"/>
      <c r="V58" s="15"/>
      <c r="W58" s="15"/>
      <c r="X58" s="15"/>
      <c r="Y58" s="19"/>
      <c r="AA58" s="23"/>
      <c r="AC58" s="14"/>
      <c r="AD58" s="15"/>
      <c r="AE58" s="15"/>
      <c r="AF58" s="15"/>
      <c r="AG58" s="19"/>
    </row>
    <row r="59" spans="3:33" ht="12.75" customHeight="1" x14ac:dyDescent="0.3">
      <c r="C59" s="14"/>
      <c r="D59" s="15"/>
      <c r="E59" s="15"/>
      <c r="F59" s="21"/>
      <c r="G59" s="15" t="s">
        <v>140</v>
      </c>
      <c r="H59" s="22">
        <v>7</v>
      </c>
      <c r="J59" s="23"/>
      <c r="L59" s="14"/>
      <c r="M59" s="15"/>
      <c r="N59" s="15"/>
      <c r="O59" s="15"/>
      <c r="P59" s="15"/>
      <c r="Q59" s="87"/>
      <c r="R59" s="87"/>
      <c r="S59" s="61" t="s">
        <v>131</v>
      </c>
      <c r="T59" s="57" t="s">
        <v>75</v>
      </c>
      <c r="U59" s="15"/>
      <c r="V59" s="15"/>
      <c r="W59" s="15"/>
      <c r="X59" s="15"/>
      <c r="Y59" s="19"/>
      <c r="AA59" s="23"/>
      <c r="AC59" s="41" t="s">
        <v>157</v>
      </c>
      <c r="AD59" s="15" t="s">
        <v>142</v>
      </c>
      <c r="AE59" s="15"/>
      <c r="AF59" s="15"/>
      <c r="AG59" s="19"/>
    </row>
    <row r="60" spans="3:33" x14ac:dyDescent="0.3">
      <c r="C60" s="14"/>
      <c r="D60" s="15"/>
      <c r="E60" s="15"/>
      <c r="F60" s="15"/>
      <c r="G60" s="15" t="s">
        <v>102</v>
      </c>
      <c r="H60" s="52" t="s">
        <v>42</v>
      </c>
      <c r="J60" s="23"/>
      <c r="L60" s="14"/>
      <c r="M60" s="15"/>
      <c r="N60" s="15"/>
      <c r="O60" s="15"/>
      <c r="P60" s="15"/>
      <c r="Q60" s="87"/>
      <c r="R60" s="87"/>
      <c r="S60" s="61" t="s">
        <v>132</v>
      </c>
      <c r="T60" s="72" t="s">
        <v>316</v>
      </c>
      <c r="U60" s="15"/>
      <c r="V60" s="15"/>
      <c r="W60" s="15"/>
      <c r="X60" s="15" t="s">
        <v>175</v>
      </c>
      <c r="Y60" s="79">
        <v>0</v>
      </c>
      <c r="AA60" s="23"/>
      <c r="AC60" s="24">
        <v>6</v>
      </c>
      <c r="AD60" s="15" t="s">
        <v>140</v>
      </c>
      <c r="AE60" s="15"/>
      <c r="AF60" s="15"/>
      <c r="AG60" s="19"/>
    </row>
    <row r="61" spans="3:33" x14ac:dyDescent="0.3">
      <c r="C61" s="14"/>
      <c r="D61" s="15"/>
      <c r="E61" s="15"/>
      <c r="F61" s="15"/>
      <c r="G61" s="15" t="s">
        <v>104</v>
      </c>
      <c r="H61" s="25" t="s">
        <v>43</v>
      </c>
      <c r="I61" s="68" t="s">
        <v>105</v>
      </c>
      <c r="J61" s="23"/>
      <c r="L61" s="14"/>
      <c r="M61" s="15"/>
      <c r="N61" s="15"/>
      <c r="O61" s="15"/>
      <c r="P61" s="15"/>
      <c r="Q61" s="87"/>
      <c r="R61" s="87"/>
      <c r="S61" s="87"/>
      <c r="T61" s="87"/>
      <c r="U61" s="15"/>
      <c r="V61" s="15"/>
      <c r="W61" s="15"/>
      <c r="X61" s="21" t="s">
        <v>177</v>
      </c>
      <c r="Y61" s="79">
        <v>18</v>
      </c>
      <c r="AA61" s="23"/>
      <c r="AC61" s="54" t="s">
        <v>39</v>
      </c>
      <c r="AD61" s="15" t="s">
        <v>102</v>
      </c>
      <c r="AE61" s="15"/>
      <c r="AF61" s="15"/>
      <c r="AG61" s="19"/>
    </row>
    <row r="62" spans="3:33" ht="14" thickBot="1" x14ac:dyDescent="0.35">
      <c r="C62" s="14"/>
      <c r="D62" s="15"/>
      <c r="E62" s="15"/>
      <c r="F62" s="15"/>
      <c r="G62" s="27" t="s">
        <v>107</v>
      </c>
      <c r="H62" s="25" t="s">
        <v>44</v>
      </c>
      <c r="J62" s="23"/>
      <c r="L62" s="35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85" t="s">
        <v>178</v>
      </c>
      <c r="Y62" s="86">
        <f>R43+R53</f>
        <v>9</v>
      </c>
      <c r="AA62" s="23"/>
      <c r="AB62" s="68" t="s">
        <v>105</v>
      </c>
      <c r="AC62" s="26" t="s">
        <v>40</v>
      </c>
      <c r="AD62" s="15" t="s">
        <v>104</v>
      </c>
      <c r="AE62" s="15"/>
      <c r="AF62" s="15"/>
      <c r="AG62" s="19"/>
    </row>
    <row r="63" spans="3:33" ht="27" x14ac:dyDescent="0.3">
      <c r="C63" s="14"/>
      <c r="D63" s="15"/>
      <c r="E63" s="15"/>
      <c r="F63" s="30" t="s">
        <v>123</v>
      </c>
      <c r="G63" s="38" t="s">
        <v>161</v>
      </c>
      <c r="H63" s="31" t="s">
        <v>124</v>
      </c>
      <c r="J63" s="23"/>
      <c r="K63" s="15"/>
      <c r="L63" s="9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32"/>
      <c r="Z63" s="15"/>
      <c r="AA63" s="23"/>
      <c r="AC63" s="26" t="s">
        <v>41</v>
      </c>
      <c r="AD63" s="27" t="s">
        <v>107</v>
      </c>
      <c r="AE63" s="15"/>
      <c r="AF63" s="15"/>
      <c r="AG63" s="19"/>
    </row>
    <row r="64" spans="3:33" ht="12.75" customHeight="1" x14ac:dyDescent="0.3">
      <c r="C64" s="14"/>
      <c r="D64" s="15"/>
      <c r="E64" s="15"/>
      <c r="F64" s="15"/>
      <c r="G64" s="15"/>
      <c r="H64" s="19"/>
      <c r="J64" s="23"/>
      <c r="L64" s="14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9"/>
      <c r="Z64" s="15"/>
      <c r="AA64" s="23"/>
      <c r="AC64" s="24" t="s">
        <v>49</v>
      </c>
      <c r="AD64" s="38" t="s">
        <v>129</v>
      </c>
      <c r="AE64" s="7" t="s">
        <v>50</v>
      </c>
      <c r="AF64" s="15"/>
      <c r="AG64" s="19"/>
    </row>
    <row r="65" spans="3:33" ht="60" customHeight="1" x14ac:dyDescent="0.3">
      <c r="C65" s="14"/>
      <c r="D65" s="15"/>
      <c r="E65" s="15"/>
      <c r="F65" s="15"/>
      <c r="G65" s="15" t="s">
        <v>142</v>
      </c>
      <c r="H65" s="19" t="s">
        <v>147</v>
      </c>
      <c r="J65" s="23"/>
      <c r="L65" s="14"/>
      <c r="M65" s="15"/>
      <c r="N65" s="15">
        <v>8</v>
      </c>
      <c r="O65" s="88" t="s">
        <v>180</v>
      </c>
      <c r="P65" s="90">
        <v>32</v>
      </c>
      <c r="Q65" s="75" t="s">
        <v>174</v>
      </c>
      <c r="R65" s="75">
        <f>2+6</f>
        <v>8</v>
      </c>
      <c r="S65" s="99" t="s">
        <v>306</v>
      </c>
      <c r="T65" s="75" t="s">
        <v>184</v>
      </c>
      <c r="U65" s="15"/>
      <c r="V65" s="15"/>
      <c r="W65" s="15"/>
      <c r="X65" s="15"/>
      <c r="Y65" s="19"/>
      <c r="Z65" s="15"/>
      <c r="AA65" s="23"/>
      <c r="AC65" s="14"/>
      <c r="AD65" s="15"/>
      <c r="AE65" s="15"/>
      <c r="AF65" s="15"/>
      <c r="AG65" s="19"/>
    </row>
    <row r="66" spans="3:33" x14ac:dyDescent="0.3">
      <c r="C66" s="14"/>
      <c r="D66" s="15"/>
      <c r="E66" s="15"/>
      <c r="F66" s="21"/>
      <c r="G66" s="15" t="s">
        <v>140</v>
      </c>
      <c r="H66" s="22"/>
      <c r="J66" s="23"/>
      <c r="L66" s="14"/>
      <c r="M66" s="15"/>
      <c r="N66" s="15">
        <v>32</v>
      </c>
      <c r="O66" s="89" t="s">
        <v>181</v>
      </c>
      <c r="P66" s="90">
        <v>32</v>
      </c>
      <c r="Q66" s="61" t="s">
        <v>63</v>
      </c>
      <c r="R66" s="72" t="s">
        <v>173</v>
      </c>
      <c r="S66" s="61" t="s">
        <v>63</v>
      </c>
      <c r="T66" s="57" t="s">
        <v>64</v>
      </c>
      <c r="U66" s="15"/>
      <c r="V66" s="15"/>
      <c r="W66" s="15"/>
      <c r="X66" s="15"/>
      <c r="Y66" s="19"/>
      <c r="Z66" s="15"/>
      <c r="AA66" s="23"/>
      <c r="AC66" s="41" t="s">
        <v>157</v>
      </c>
      <c r="AD66" s="15" t="s">
        <v>142</v>
      </c>
      <c r="AE66" s="15"/>
      <c r="AF66" s="15"/>
      <c r="AG66" s="19"/>
    </row>
    <row r="67" spans="3:33" x14ac:dyDescent="0.3">
      <c r="C67" s="14"/>
      <c r="D67" s="15"/>
      <c r="E67" s="15"/>
      <c r="F67" s="15"/>
      <c r="G67" s="15" t="s">
        <v>102</v>
      </c>
      <c r="H67" s="52"/>
      <c r="J67" s="23"/>
      <c r="K67" s="14"/>
      <c r="L67" s="14"/>
      <c r="M67" s="15"/>
      <c r="N67" s="15"/>
      <c r="O67" s="15"/>
      <c r="P67" s="15"/>
      <c r="Q67" s="61" t="s">
        <v>131</v>
      </c>
      <c r="R67" s="57" t="s">
        <v>71</v>
      </c>
      <c r="S67" s="61" t="s">
        <v>131</v>
      </c>
      <c r="T67" s="57" t="s">
        <v>68</v>
      </c>
      <c r="U67" s="15"/>
      <c r="V67" s="15"/>
      <c r="W67" s="15"/>
      <c r="X67" s="15"/>
      <c r="Y67" s="19"/>
      <c r="Z67" s="15"/>
      <c r="AA67" s="23"/>
      <c r="AC67" s="24"/>
      <c r="AD67" s="15" t="s">
        <v>140</v>
      </c>
      <c r="AE67" s="15"/>
      <c r="AF67" s="15"/>
      <c r="AG67" s="19"/>
    </row>
    <row r="68" spans="3:33" ht="12.75" customHeight="1" x14ac:dyDescent="0.3">
      <c r="C68" s="14"/>
      <c r="D68" s="15"/>
      <c r="E68" s="15"/>
      <c r="F68" s="15"/>
      <c r="G68" s="15" t="s">
        <v>104</v>
      </c>
      <c r="H68" s="25"/>
      <c r="J68" s="23"/>
      <c r="K68" s="14"/>
      <c r="L68" s="14"/>
      <c r="M68" s="15"/>
      <c r="N68" s="15"/>
      <c r="O68" s="15"/>
      <c r="P68" s="15"/>
      <c r="Q68" s="61" t="s">
        <v>132</v>
      </c>
      <c r="R68" s="57" t="s">
        <v>317</v>
      </c>
      <c r="S68" s="61" t="s">
        <v>132</v>
      </c>
      <c r="T68" s="57" t="s">
        <v>315</v>
      </c>
      <c r="U68" s="15"/>
      <c r="V68" s="15"/>
      <c r="W68" s="15"/>
      <c r="X68" s="15"/>
      <c r="Y68" s="19"/>
      <c r="Z68" s="15"/>
      <c r="AA68" s="23"/>
      <c r="AC68" s="54"/>
      <c r="AD68" s="15" t="s">
        <v>102</v>
      </c>
      <c r="AE68" s="15"/>
      <c r="AF68" s="15"/>
      <c r="AG68" s="19"/>
    </row>
    <row r="69" spans="3:33" x14ac:dyDescent="0.3">
      <c r="C69" s="14"/>
      <c r="D69" s="15"/>
      <c r="E69" s="15"/>
      <c r="F69" s="15"/>
      <c r="G69" s="27" t="s">
        <v>107</v>
      </c>
      <c r="H69" s="25"/>
      <c r="J69" s="23"/>
      <c r="K69" s="14"/>
      <c r="L69" s="14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9"/>
      <c r="Z69" s="15"/>
      <c r="AA69" s="23"/>
      <c r="AC69" s="26"/>
      <c r="AD69" s="15" t="s">
        <v>104</v>
      </c>
      <c r="AE69" s="15"/>
      <c r="AF69" s="15"/>
      <c r="AG69" s="19"/>
    </row>
    <row r="70" spans="3:33" ht="27" x14ac:dyDescent="0.3">
      <c r="C70" s="14"/>
      <c r="D70" s="15"/>
      <c r="E70" s="15"/>
      <c r="F70" s="30" t="s">
        <v>123</v>
      </c>
      <c r="G70" s="38" t="s">
        <v>161</v>
      </c>
      <c r="H70" s="31" t="s">
        <v>56</v>
      </c>
      <c r="J70" s="23"/>
      <c r="K70" s="14"/>
      <c r="L70" s="14"/>
      <c r="M70" s="15"/>
      <c r="N70" s="15"/>
      <c r="O70" s="15"/>
      <c r="P70" s="15"/>
      <c r="Q70" s="61" t="s">
        <v>63</v>
      </c>
      <c r="R70" s="57" t="s">
        <v>305</v>
      </c>
      <c r="S70" s="61" t="s">
        <v>63</v>
      </c>
      <c r="T70" s="57" t="s">
        <v>157</v>
      </c>
      <c r="U70" s="15"/>
      <c r="V70" s="15"/>
      <c r="W70" s="15"/>
      <c r="X70" s="15"/>
      <c r="Y70" s="19"/>
      <c r="Z70" s="15"/>
      <c r="AA70" s="23"/>
      <c r="AC70" s="26"/>
      <c r="AD70" s="27" t="s">
        <v>107</v>
      </c>
      <c r="AE70" s="15"/>
      <c r="AF70" s="15"/>
      <c r="AG70" s="19"/>
    </row>
    <row r="71" spans="3:33" ht="27.5" thickBot="1" x14ac:dyDescent="0.35">
      <c r="C71" s="35"/>
      <c r="D71" s="33"/>
      <c r="E71" s="33"/>
      <c r="F71" s="33"/>
      <c r="G71" s="33"/>
      <c r="H71" s="34" t="s">
        <v>149</v>
      </c>
      <c r="J71" s="23"/>
      <c r="K71" s="14"/>
      <c r="L71" s="14"/>
      <c r="M71" s="15"/>
      <c r="N71" s="15"/>
      <c r="O71" s="15"/>
      <c r="P71" s="15"/>
      <c r="Q71" s="61" t="s">
        <v>130</v>
      </c>
      <c r="R71" s="57" t="s">
        <v>72</v>
      </c>
      <c r="S71" s="61" t="s">
        <v>130</v>
      </c>
      <c r="T71" s="57" t="s">
        <v>73</v>
      </c>
      <c r="U71" s="15"/>
      <c r="V71" s="15"/>
      <c r="W71" s="15"/>
      <c r="X71" s="15"/>
      <c r="Y71" s="19"/>
      <c r="Z71" s="15"/>
      <c r="AA71" s="23"/>
      <c r="AC71" s="24" t="s">
        <v>58</v>
      </c>
      <c r="AD71" s="38" t="s">
        <v>129</v>
      </c>
      <c r="AE71" s="7" t="s">
        <v>59</v>
      </c>
      <c r="AF71" s="15"/>
      <c r="AG71" s="19"/>
    </row>
    <row r="72" spans="3:33" ht="14" thickBot="1" x14ac:dyDescent="0.35">
      <c r="F72" s="15"/>
      <c r="G72" s="15"/>
      <c r="H72" s="15"/>
      <c r="J72" s="23"/>
      <c r="K72" s="14"/>
      <c r="L72" s="14"/>
      <c r="M72" s="15"/>
      <c r="N72" s="15"/>
      <c r="O72" s="15"/>
      <c r="P72" s="15"/>
      <c r="Q72" s="61" t="s">
        <v>144</v>
      </c>
      <c r="R72" s="57" t="s">
        <v>79</v>
      </c>
      <c r="S72" s="61" t="s">
        <v>144</v>
      </c>
      <c r="T72" s="57" t="s">
        <v>80</v>
      </c>
      <c r="U72" s="15"/>
      <c r="V72" s="15"/>
      <c r="W72" s="15"/>
      <c r="X72" s="15"/>
      <c r="Y72" s="19"/>
      <c r="Z72" s="15"/>
      <c r="AA72" s="23"/>
      <c r="AC72" s="35"/>
      <c r="AD72" s="33"/>
      <c r="AE72" s="33"/>
      <c r="AF72" s="33"/>
      <c r="AG72" s="43" t="s">
        <v>149</v>
      </c>
    </row>
    <row r="73" spans="3:33" x14ac:dyDescent="0.3">
      <c r="J73" s="23"/>
      <c r="K73" s="14"/>
      <c r="L73" s="14"/>
      <c r="M73" s="15"/>
      <c r="N73" s="15"/>
      <c r="O73" s="15"/>
      <c r="P73" s="15"/>
      <c r="Q73" s="61" t="s">
        <v>131</v>
      </c>
      <c r="R73" s="57" t="s">
        <v>74</v>
      </c>
      <c r="S73" s="61" t="s">
        <v>131</v>
      </c>
      <c r="T73" s="57" t="s">
        <v>75</v>
      </c>
      <c r="U73" s="15"/>
      <c r="V73" s="15"/>
      <c r="W73" s="15"/>
      <c r="X73" s="15"/>
      <c r="Y73" s="19"/>
      <c r="Z73" s="15"/>
      <c r="AA73" s="23"/>
      <c r="AD73" s="58"/>
      <c r="AE73" s="58"/>
    </row>
    <row r="74" spans="3:33" x14ac:dyDescent="0.3">
      <c r="J74" s="23"/>
      <c r="K74" s="14"/>
      <c r="L74" s="80" t="s">
        <v>4</v>
      </c>
      <c r="M74" s="15" t="s">
        <v>130</v>
      </c>
      <c r="N74" s="15"/>
      <c r="O74" s="15"/>
      <c r="P74" s="15"/>
      <c r="Q74" s="61" t="s">
        <v>76</v>
      </c>
      <c r="R74" s="57" t="s">
        <v>241</v>
      </c>
      <c r="S74" s="61" t="s">
        <v>77</v>
      </c>
      <c r="T74" s="57" t="s">
        <v>82</v>
      </c>
      <c r="U74" s="15"/>
      <c r="V74" s="15"/>
      <c r="W74" s="81"/>
      <c r="X74" s="15" t="s">
        <v>130</v>
      </c>
      <c r="Y74" s="82" t="s">
        <v>5</v>
      </c>
      <c r="AA74" s="23"/>
    </row>
    <row r="75" spans="3:33" ht="12.75" customHeight="1" x14ac:dyDescent="0.3">
      <c r="J75" s="23"/>
      <c r="K75" s="78" t="s">
        <v>78</v>
      </c>
      <c r="L75" s="80" t="s">
        <v>2</v>
      </c>
      <c r="M75" s="15" t="s">
        <v>144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 t="s">
        <v>144</v>
      </c>
      <c r="Y75" s="82" t="s">
        <v>3</v>
      </c>
      <c r="Z75" s="68" t="s">
        <v>78</v>
      </c>
      <c r="AA75" s="23"/>
    </row>
    <row r="76" spans="3:33" x14ac:dyDescent="0.3">
      <c r="J76" s="23"/>
      <c r="K76" s="14"/>
      <c r="L76" s="83" t="s">
        <v>166</v>
      </c>
      <c r="M76" s="15" t="s">
        <v>54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 t="s">
        <v>54</v>
      </c>
      <c r="Y76" s="84" t="s">
        <v>167</v>
      </c>
      <c r="AA76" s="23"/>
    </row>
    <row r="77" spans="3:33" ht="45" customHeight="1" x14ac:dyDescent="0.3">
      <c r="J77" s="23"/>
      <c r="K77" s="14"/>
      <c r="L77" s="80" t="s">
        <v>81</v>
      </c>
      <c r="M77" s="15" t="s">
        <v>132</v>
      </c>
      <c r="N77" s="15"/>
      <c r="O77"/>
      <c r="P77"/>
      <c r="Q77"/>
      <c r="R77"/>
      <c r="S77"/>
      <c r="T77"/>
      <c r="U77" s="15"/>
      <c r="V77" s="15"/>
      <c r="W77" s="15"/>
      <c r="X77" s="15" t="s">
        <v>132</v>
      </c>
      <c r="Y77" s="82" t="s">
        <v>7</v>
      </c>
      <c r="AA77" s="23"/>
    </row>
    <row r="78" spans="3:33" x14ac:dyDescent="0.3">
      <c r="J78" s="23"/>
      <c r="K78" s="14"/>
      <c r="L78" s="14"/>
      <c r="M78" s="15"/>
      <c r="N78" s="15"/>
      <c r="O78"/>
      <c r="P78"/>
      <c r="Q78"/>
      <c r="R78"/>
      <c r="S78"/>
      <c r="T78"/>
      <c r="U78" s="15"/>
      <c r="V78" s="15"/>
      <c r="W78" s="15"/>
      <c r="X78" s="15"/>
      <c r="Y78" s="19"/>
      <c r="AA78" s="23"/>
    </row>
    <row r="79" spans="3:33" x14ac:dyDescent="0.3">
      <c r="J79" s="23"/>
      <c r="K79" s="14"/>
      <c r="L79" s="14"/>
      <c r="M79" s="15"/>
      <c r="N79" s="15"/>
      <c r="O79" s="15"/>
      <c r="P79" s="15"/>
      <c r="Q79"/>
      <c r="R79"/>
      <c r="S79"/>
      <c r="T79"/>
      <c r="U79" s="15"/>
      <c r="V79" s="15"/>
      <c r="W79" s="15"/>
      <c r="X79" s="15"/>
      <c r="Y79" s="19"/>
      <c r="AA79" s="23"/>
    </row>
    <row r="80" spans="3:33" x14ac:dyDescent="0.3">
      <c r="J80" s="23"/>
      <c r="K80" s="14"/>
      <c r="L80" s="14"/>
      <c r="M80" s="15"/>
      <c r="N80" s="15"/>
      <c r="O80" s="15"/>
      <c r="P80" s="15"/>
      <c r="Q80"/>
      <c r="R80"/>
      <c r="S80"/>
      <c r="T80"/>
      <c r="U80" s="15"/>
      <c r="V80" s="15"/>
      <c r="W80" s="15"/>
      <c r="X80" s="15"/>
      <c r="Y80" s="19"/>
      <c r="AA80" s="23"/>
    </row>
    <row r="81" spans="10:27" x14ac:dyDescent="0.3">
      <c r="J81" s="23"/>
      <c r="K81" s="14"/>
      <c r="L81" s="14"/>
      <c r="M81" s="15"/>
      <c r="N81" s="15"/>
      <c r="O81" s="15"/>
      <c r="P81" s="15"/>
      <c r="Q81"/>
      <c r="R81"/>
      <c r="S81"/>
      <c r="T81"/>
      <c r="U81" s="15"/>
      <c r="V81" s="15"/>
      <c r="W81" s="15"/>
      <c r="X81" s="15"/>
      <c r="Y81" s="19"/>
      <c r="Z81" s="39"/>
      <c r="AA81" s="23"/>
    </row>
    <row r="82" spans="10:27" ht="12.75" customHeight="1" x14ac:dyDescent="0.3">
      <c r="J82" s="23"/>
      <c r="K82" s="14"/>
      <c r="L82" s="14"/>
      <c r="M82" s="15"/>
      <c r="N82" s="15"/>
      <c r="O82" s="15"/>
      <c r="P82" s="15"/>
      <c r="Q82"/>
      <c r="R82"/>
      <c r="S82"/>
      <c r="T82"/>
      <c r="U82" s="15"/>
      <c r="V82" s="15"/>
      <c r="W82" s="15"/>
      <c r="X82" s="15"/>
      <c r="Y82" s="19"/>
      <c r="AA82" s="23"/>
    </row>
    <row r="83" spans="10:27" x14ac:dyDescent="0.3">
      <c r="J83" s="23"/>
      <c r="K83" s="15"/>
      <c r="L83" s="14"/>
      <c r="M83" s="15"/>
      <c r="N83" s="15"/>
      <c r="O83" s="15"/>
      <c r="P83" s="15"/>
      <c r="Q83"/>
      <c r="R83"/>
      <c r="S83"/>
      <c r="T83"/>
      <c r="U83" s="15"/>
      <c r="V83" s="15"/>
      <c r="W83" s="15"/>
      <c r="X83" s="15"/>
      <c r="Y83" s="19"/>
      <c r="AA83" s="23"/>
    </row>
    <row r="84" spans="10:27" x14ac:dyDescent="0.3">
      <c r="J84" s="23"/>
      <c r="K84" s="15"/>
      <c r="L84" s="14"/>
      <c r="M84" s="15"/>
      <c r="N84" s="15"/>
      <c r="O84" s="15"/>
      <c r="P84" s="15"/>
      <c r="Q84"/>
      <c r="R84"/>
      <c r="S84"/>
      <c r="T84"/>
      <c r="U84" s="15"/>
      <c r="V84" s="15"/>
      <c r="W84" s="15"/>
      <c r="X84" s="15"/>
      <c r="Y84" s="19"/>
      <c r="AA84" s="23"/>
    </row>
    <row r="85" spans="10:27" x14ac:dyDescent="0.3">
      <c r="J85" s="23"/>
      <c r="K85" s="15"/>
      <c r="L85" s="14"/>
      <c r="M85" s="15"/>
      <c r="N85" s="15"/>
      <c r="O85" s="15"/>
      <c r="P85" s="15"/>
      <c r="Q85"/>
      <c r="R85"/>
      <c r="S85"/>
      <c r="T85"/>
      <c r="U85" s="15"/>
      <c r="V85" s="15"/>
      <c r="W85" s="15"/>
      <c r="X85" s="15"/>
      <c r="Y85" s="19"/>
      <c r="AA85" s="23"/>
    </row>
    <row r="86" spans="10:27" x14ac:dyDescent="0.3">
      <c r="J86" s="23"/>
      <c r="K86" s="15"/>
      <c r="L86" s="14"/>
      <c r="M86" s="15"/>
      <c r="N86" s="15"/>
      <c r="O86" s="15"/>
      <c r="P86" s="15"/>
      <c r="Q86"/>
      <c r="R86"/>
      <c r="S86"/>
      <c r="T86"/>
      <c r="U86" s="15"/>
      <c r="V86" s="15"/>
      <c r="W86" s="15"/>
      <c r="X86" s="15" t="s">
        <v>175</v>
      </c>
      <c r="Y86" s="79">
        <v>1</v>
      </c>
      <c r="AA86" s="23"/>
    </row>
    <row r="87" spans="10:27" x14ac:dyDescent="0.3">
      <c r="J87" s="23"/>
      <c r="K87" s="15"/>
      <c r="L87" s="41"/>
      <c r="M87" s="39"/>
      <c r="N87" s="39"/>
      <c r="O87" s="15"/>
      <c r="P87" s="15"/>
      <c r="Q87" s="15"/>
      <c r="R87" s="15"/>
      <c r="S87" s="15"/>
      <c r="T87" s="15"/>
      <c r="U87" s="15"/>
      <c r="V87" s="15"/>
      <c r="W87" s="15"/>
      <c r="X87" s="21" t="s">
        <v>176</v>
      </c>
      <c r="Y87" s="79">
        <v>18</v>
      </c>
      <c r="AA87" s="23"/>
    </row>
    <row r="88" spans="10:27" ht="14" thickBot="1" x14ac:dyDescent="0.35">
      <c r="J88" s="36"/>
      <c r="K88" s="15"/>
      <c r="L88" s="35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85" t="s">
        <v>179</v>
      </c>
      <c r="Y88" s="86">
        <f>R65+R77</f>
        <v>8</v>
      </c>
      <c r="AA88" s="36"/>
    </row>
    <row r="89" spans="10:27" ht="12.75" customHeight="1" x14ac:dyDescent="0.3">
      <c r="J89" s="15"/>
      <c r="K89" s="15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AA89" s="15"/>
    </row>
    <row r="90" spans="10:27" x14ac:dyDescent="0.3">
      <c r="J90" s="15"/>
      <c r="AA90" s="15"/>
    </row>
    <row r="91" spans="10:27" x14ac:dyDescent="0.3">
      <c r="J91" s="15"/>
      <c r="AA91" s="15"/>
    </row>
    <row r="92" spans="10:27" x14ac:dyDescent="0.3">
      <c r="J92" s="15"/>
      <c r="AA92" s="15"/>
    </row>
    <row r="93" spans="10:27" x14ac:dyDescent="0.3">
      <c r="J93" s="15"/>
      <c r="AA93" s="15"/>
    </row>
    <row r="94" spans="10:27" x14ac:dyDescent="0.3">
      <c r="J94" s="15"/>
      <c r="AA94" s="15"/>
    </row>
    <row r="95" spans="10:27" x14ac:dyDescent="0.3">
      <c r="J95" s="15"/>
      <c r="AA95" s="15"/>
    </row>
    <row r="96" spans="10:27" ht="12.75" customHeight="1" x14ac:dyDescent="0.3">
      <c r="J96" s="15"/>
      <c r="AA96" s="15"/>
    </row>
    <row r="97" spans="10:27" x14ac:dyDescent="0.3">
      <c r="J97" s="15"/>
      <c r="AA97" s="15"/>
    </row>
    <row r="98" spans="10:27" x14ac:dyDescent="0.3">
      <c r="J98" s="15"/>
      <c r="AA98" s="15"/>
    </row>
    <row r="99" spans="10:27" x14ac:dyDescent="0.3">
      <c r="J99" s="15"/>
      <c r="AA99" s="15"/>
    </row>
    <row r="100" spans="10:27" x14ac:dyDescent="0.3">
      <c r="J100" s="15"/>
      <c r="AA100" s="15"/>
    </row>
    <row r="101" spans="10:27" x14ac:dyDescent="0.3">
      <c r="J101" s="15"/>
      <c r="AA101" s="15"/>
    </row>
    <row r="102" spans="10:27" x14ac:dyDescent="0.3">
      <c r="J102" s="15"/>
      <c r="AA102" s="15"/>
    </row>
    <row r="103" spans="10:27" ht="12.75" customHeight="1" x14ac:dyDescent="0.3">
      <c r="J103" s="15"/>
      <c r="AA103" s="15"/>
    </row>
    <row r="104" spans="10:27" x14ac:dyDescent="0.3">
      <c r="J104" s="15"/>
      <c r="AA104" s="15"/>
    </row>
    <row r="105" spans="10:27" x14ac:dyDescent="0.3">
      <c r="J105" s="15"/>
      <c r="AA105" s="15"/>
    </row>
    <row r="106" spans="10:27" x14ac:dyDescent="0.3">
      <c r="J106" s="15"/>
    </row>
  </sheetData>
  <mergeCells count="1">
    <mergeCell ref="Q22:T22"/>
  </mergeCells>
  <phoneticPr fontId="2" type="noConversion"/>
  <conditionalFormatting sqref="C25:C27 H14 H33:H35 Y36 R47 T14 AC47:AC49 AC68:AC70 B5 H47:H49 H60:H62 AC61:AC63">
    <cfRule type="cellIs" dxfId="625" priority="516" stopIfTrue="1" operator="equal">
      <formula>$C$3</formula>
    </cfRule>
    <cfRule type="cellIs" dxfId="624" priority="517" stopIfTrue="1" operator="notEqual">
      <formula>$C$3</formula>
    </cfRule>
  </conditionalFormatting>
  <conditionalFormatting sqref="B6">
    <cfRule type="cellIs" dxfId="623" priority="515" stopIfTrue="1" operator="notEqual">
      <formula>$C$3</formula>
    </cfRule>
  </conditionalFormatting>
  <conditionalFormatting sqref="R17">
    <cfRule type="cellIs" dxfId="622" priority="509" stopIfTrue="1" operator="equal">
      <formula>$C$3</formula>
    </cfRule>
    <cfRule type="cellIs" dxfId="621" priority="510" stopIfTrue="1" operator="notEqual">
      <formula>$C$3</formula>
    </cfRule>
  </conditionalFormatting>
  <conditionalFormatting sqref="S26:S28">
    <cfRule type="cellIs" dxfId="620" priority="513" stopIfTrue="1" operator="equal">
      <formula>$C$3</formula>
    </cfRule>
    <cfRule type="cellIs" dxfId="619" priority="514" stopIfTrue="1" operator="notEqual">
      <formula>$C$3</formula>
    </cfRule>
  </conditionalFormatting>
  <conditionalFormatting sqref="R18:R20">
    <cfRule type="cellIs" dxfId="618" priority="511" stopIfTrue="1" operator="equal">
      <formula>$C$3</formula>
    </cfRule>
    <cfRule type="cellIs" dxfId="617" priority="512" stopIfTrue="1" operator="notEqual">
      <formula>$C$3</formula>
    </cfRule>
  </conditionalFormatting>
  <conditionalFormatting sqref="R15:R16">
    <cfRule type="cellIs" dxfId="616" priority="507" stopIfTrue="1" operator="equal">
      <formula>$C$3</formula>
    </cfRule>
    <cfRule type="cellIs" dxfId="615" priority="508" stopIfTrue="1" operator="notEqual">
      <formula>$C$3</formula>
    </cfRule>
  </conditionalFormatting>
  <conditionalFormatting sqref="R17">
    <cfRule type="cellIs" dxfId="614" priority="505" stopIfTrue="1" operator="equal">
      <formula>$C$3</formula>
    </cfRule>
    <cfRule type="cellIs" dxfId="613" priority="506" stopIfTrue="1" operator="notEqual">
      <formula>$C$3</formula>
    </cfRule>
  </conditionalFormatting>
  <conditionalFormatting sqref="R16">
    <cfRule type="cellIs" dxfId="612" priority="503" stopIfTrue="1" operator="equal">
      <formula>$C$3</formula>
    </cfRule>
    <cfRule type="cellIs" dxfId="611" priority="504" stopIfTrue="1" operator="notEqual">
      <formula>$C$3</formula>
    </cfRule>
  </conditionalFormatting>
  <conditionalFormatting sqref="Y43:Y45">
    <cfRule type="cellIs" dxfId="610" priority="501" stopIfTrue="1" operator="equal">
      <formula>$C$3</formula>
    </cfRule>
    <cfRule type="cellIs" dxfId="609" priority="502" stopIfTrue="1" operator="notEqual">
      <formula>$C$3</formula>
    </cfRule>
  </conditionalFormatting>
  <conditionalFormatting sqref="Y42">
    <cfRule type="cellIs" dxfId="608" priority="499" stopIfTrue="1" operator="equal">
      <formula>$C$3</formula>
    </cfRule>
    <cfRule type="cellIs" dxfId="607" priority="500" stopIfTrue="1" operator="notEqual">
      <formula>$C$3</formula>
    </cfRule>
  </conditionalFormatting>
  <conditionalFormatting sqref="Y40">
    <cfRule type="cellIs" dxfId="606" priority="497" stopIfTrue="1" operator="equal">
      <formula>$C$3</formula>
    </cfRule>
    <cfRule type="cellIs" dxfId="605" priority="498" stopIfTrue="1" operator="notEqual">
      <formula>$C$3</formula>
    </cfRule>
  </conditionalFormatting>
  <conditionalFormatting sqref="Y42">
    <cfRule type="cellIs" dxfId="604" priority="495" stopIfTrue="1" operator="equal">
      <formula>$C$3</formula>
    </cfRule>
    <cfRule type="cellIs" dxfId="603" priority="496" stopIfTrue="1" operator="notEqual">
      <formula>$C$3</formula>
    </cfRule>
  </conditionalFormatting>
  <conditionalFormatting sqref="R46">
    <cfRule type="cellIs" dxfId="602" priority="493" stopIfTrue="1" operator="equal">
      <formula>$C$3</formula>
    </cfRule>
    <cfRule type="cellIs" dxfId="601" priority="494" stopIfTrue="1" operator="notEqual">
      <formula>$C$3</formula>
    </cfRule>
  </conditionalFormatting>
  <conditionalFormatting sqref="T50">
    <cfRule type="cellIs" dxfId="600" priority="485" stopIfTrue="1" operator="equal">
      <formula>$C$3</formula>
    </cfRule>
    <cfRule type="cellIs" dxfId="599" priority="486" stopIfTrue="1" operator="notEqual">
      <formula>$C$3</formula>
    </cfRule>
  </conditionalFormatting>
  <conditionalFormatting sqref="R45">
    <cfRule type="cellIs" dxfId="598" priority="491" stopIfTrue="1" operator="equal">
      <formula>$C$3</formula>
    </cfRule>
    <cfRule type="cellIs" dxfId="597" priority="492" stopIfTrue="1" operator="notEqual">
      <formula>$C$3</formula>
    </cfRule>
  </conditionalFormatting>
  <conditionalFormatting sqref="R44">
    <cfRule type="cellIs" dxfId="596" priority="483" stopIfTrue="1" operator="equal">
      <formula>$C$3</formula>
    </cfRule>
    <cfRule type="cellIs" dxfId="595" priority="484" stopIfTrue="1" operator="notEqual">
      <formula>$C$3</formula>
    </cfRule>
  </conditionalFormatting>
  <conditionalFormatting sqref="R48">
    <cfRule type="cellIs" dxfId="594" priority="489" stopIfTrue="1" operator="equal">
      <formula>$C$3</formula>
    </cfRule>
    <cfRule type="cellIs" dxfId="593" priority="490" stopIfTrue="1" operator="notEqual">
      <formula>$C$3</formula>
    </cfRule>
  </conditionalFormatting>
  <conditionalFormatting sqref="T49">
    <cfRule type="cellIs" dxfId="592" priority="487" stopIfTrue="1" operator="equal">
      <formula>$C$3</formula>
    </cfRule>
    <cfRule type="cellIs" dxfId="591" priority="488" stopIfTrue="1" operator="notEqual">
      <formula>$C$3</formula>
    </cfRule>
  </conditionalFormatting>
  <conditionalFormatting sqref="T44">
    <cfRule type="cellIs" dxfId="590" priority="481" stopIfTrue="1" operator="equal">
      <formula>$C$3</formula>
    </cfRule>
    <cfRule type="cellIs" dxfId="589" priority="482" stopIfTrue="1" operator="notEqual">
      <formula>$C$3</formula>
    </cfRule>
  </conditionalFormatting>
  <conditionalFormatting sqref="T45">
    <cfRule type="cellIs" dxfId="588" priority="479" stopIfTrue="1" operator="equal">
      <formula>$C$3</formula>
    </cfRule>
    <cfRule type="cellIs" dxfId="587" priority="480" stopIfTrue="1" operator="notEqual">
      <formula>$C$3</formula>
    </cfRule>
  </conditionalFormatting>
  <conditionalFormatting sqref="T46">
    <cfRule type="cellIs" dxfId="586" priority="477" stopIfTrue="1" operator="equal">
      <formula>$C$3</formula>
    </cfRule>
    <cfRule type="cellIs" dxfId="585" priority="478" stopIfTrue="1" operator="notEqual">
      <formula>$C$3</formula>
    </cfRule>
  </conditionalFormatting>
  <conditionalFormatting sqref="T48">
    <cfRule type="cellIs" dxfId="584" priority="475" stopIfTrue="1" operator="equal">
      <formula>$C$3</formula>
    </cfRule>
    <cfRule type="cellIs" dxfId="583" priority="476" stopIfTrue="1" operator="notEqual">
      <formula>$C$3</formula>
    </cfRule>
  </conditionalFormatting>
  <conditionalFormatting sqref="T55">
    <cfRule type="cellIs" dxfId="582" priority="417" stopIfTrue="1" operator="equal">
      <formula>$C$3</formula>
    </cfRule>
    <cfRule type="cellIs" dxfId="581" priority="418" stopIfTrue="1" operator="notEqual">
      <formula>$C$3</formula>
    </cfRule>
  </conditionalFormatting>
  <conditionalFormatting sqref="Y41">
    <cfRule type="cellIs" dxfId="580" priority="473" stopIfTrue="1" operator="equal">
      <formula>$C$3</formula>
    </cfRule>
    <cfRule type="cellIs" dxfId="579" priority="474" stopIfTrue="1" operator="notEqual">
      <formula>$C$3</formula>
    </cfRule>
  </conditionalFormatting>
  <conditionalFormatting sqref="Y41">
    <cfRule type="cellIs" dxfId="578" priority="471" stopIfTrue="1" operator="equal">
      <formula>$C$3</formula>
    </cfRule>
    <cfRule type="cellIs" dxfId="577" priority="472" stopIfTrue="1" operator="notEqual">
      <formula>$C$3</formula>
    </cfRule>
  </conditionalFormatting>
  <conditionalFormatting sqref="T55">
    <cfRule type="cellIs" dxfId="576" priority="451" stopIfTrue="1" operator="equal">
      <formula>$C$3</formula>
    </cfRule>
    <cfRule type="cellIs" dxfId="575" priority="452" stopIfTrue="1" operator="notEqual">
      <formula>$C$3</formula>
    </cfRule>
  </conditionalFormatting>
  <conditionalFormatting sqref="T54">
    <cfRule type="cellIs" dxfId="574" priority="419" stopIfTrue="1" operator="equal">
      <formula>$C$3</formula>
    </cfRule>
    <cfRule type="cellIs" dxfId="573" priority="420" stopIfTrue="1" operator="notEqual">
      <formula>$C$3</formula>
    </cfRule>
  </conditionalFormatting>
  <conditionalFormatting sqref="T56">
    <cfRule type="cellIs" dxfId="572" priority="415" stopIfTrue="1" operator="equal">
      <formula>$C$3</formula>
    </cfRule>
    <cfRule type="cellIs" dxfId="571" priority="416" stopIfTrue="1" operator="notEqual">
      <formula>$C$3</formula>
    </cfRule>
  </conditionalFormatting>
  <conditionalFormatting sqref="T54">
    <cfRule type="cellIs" dxfId="570" priority="453" stopIfTrue="1" operator="equal">
      <formula>$C$3</formula>
    </cfRule>
    <cfRule type="cellIs" dxfId="569" priority="454" stopIfTrue="1" operator="notEqual">
      <formula>$C$3</formula>
    </cfRule>
  </conditionalFormatting>
  <conditionalFormatting sqref="R67">
    <cfRule type="cellIs" dxfId="568" priority="289" stopIfTrue="1" operator="equal">
      <formula>$C$3</formula>
    </cfRule>
    <cfRule type="cellIs" dxfId="567" priority="290" stopIfTrue="1" operator="notEqual">
      <formula>$C$3</formula>
    </cfRule>
  </conditionalFormatting>
  <conditionalFormatting sqref="R73">
    <cfRule type="cellIs" dxfId="566" priority="297" stopIfTrue="1" operator="equal">
      <formula>$C$3</formula>
    </cfRule>
    <cfRule type="cellIs" dxfId="565" priority="298" stopIfTrue="1" operator="notEqual">
      <formula>$C$3</formula>
    </cfRule>
  </conditionalFormatting>
  <conditionalFormatting sqref="T73">
    <cfRule type="cellIs" dxfId="564" priority="293" stopIfTrue="1" operator="equal">
      <formula>$C$3</formula>
    </cfRule>
    <cfRule type="cellIs" dxfId="563" priority="294" stopIfTrue="1" operator="notEqual">
      <formula>$C$3</formula>
    </cfRule>
  </conditionalFormatting>
  <conditionalFormatting sqref="T72">
    <cfRule type="cellIs" dxfId="562" priority="291" stopIfTrue="1" operator="equal">
      <formula>$C$3</formula>
    </cfRule>
    <cfRule type="cellIs" dxfId="561" priority="292" stopIfTrue="1" operator="notEqual">
      <formula>$C$3</formula>
    </cfRule>
  </conditionalFormatting>
  <conditionalFormatting sqref="T66">
    <cfRule type="cellIs" dxfId="560" priority="285" stopIfTrue="1" operator="equal">
      <formula>$C$3</formula>
    </cfRule>
    <cfRule type="cellIs" dxfId="559" priority="286" stopIfTrue="1" operator="notEqual">
      <formula>$C$3</formula>
    </cfRule>
  </conditionalFormatting>
  <conditionalFormatting sqref="R70">
    <cfRule type="cellIs" dxfId="558" priority="301" stopIfTrue="1" operator="equal">
      <formula>$C$3</formula>
    </cfRule>
    <cfRule type="cellIs" dxfId="557" priority="302" stopIfTrue="1" operator="notEqual">
      <formula>$C$3</formula>
    </cfRule>
  </conditionalFormatting>
  <conditionalFormatting sqref="T70">
    <cfRule type="cellIs" dxfId="556" priority="299" stopIfTrue="1" operator="equal">
      <formula>$C$3</formula>
    </cfRule>
    <cfRule type="cellIs" dxfId="555" priority="300" stopIfTrue="1" operator="notEqual">
      <formula>$C$3</formula>
    </cfRule>
  </conditionalFormatting>
  <conditionalFormatting sqref="R72">
    <cfRule type="cellIs" dxfId="554" priority="295" stopIfTrue="1" operator="equal">
      <formula>$C$3</formula>
    </cfRule>
    <cfRule type="cellIs" dxfId="553" priority="296" stopIfTrue="1" operator="notEqual">
      <formula>$C$3</formula>
    </cfRule>
  </conditionalFormatting>
  <conditionalFormatting sqref="T67">
    <cfRule type="cellIs" dxfId="552" priority="249" stopIfTrue="1" operator="equal">
      <formula>$C$3</formula>
    </cfRule>
    <cfRule type="cellIs" dxfId="551" priority="250" stopIfTrue="1" operator="notEqual">
      <formula>$C$3</formula>
    </cfRule>
  </conditionalFormatting>
  <conditionalFormatting sqref="T66">
    <cfRule type="cellIs" dxfId="550" priority="251" stopIfTrue="1" operator="equal">
      <formula>$C$3</formula>
    </cfRule>
    <cfRule type="cellIs" dxfId="549" priority="252" stopIfTrue="1" operator="notEqual">
      <formula>$C$3</formula>
    </cfRule>
  </conditionalFormatting>
  <conditionalFormatting sqref="T72">
    <cfRule type="cellIs" dxfId="548" priority="275" stopIfTrue="1" operator="equal">
      <formula>$C$3</formula>
    </cfRule>
    <cfRule type="cellIs" dxfId="547" priority="276" stopIfTrue="1" operator="notEqual">
      <formula>$C$3</formula>
    </cfRule>
  </conditionalFormatting>
  <conditionalFormatting sqref="R72">
    <cfRule type="cellIs" dxfId="546" priority="243" stopIfTrue="1" operator="equal">
      <formula>$C$3</formula>
    </cfRule>
    <cfRule type="cellIs" dxfId="545" priority="244" stopIfTrue="1" operator="notEqual">
      <formula>$C$3</formula>
    </cfRule>
  </conditionalFormatting>
  <conditionalFormatting sqref="T70">
    <cfRule type="cellIs" dxfId="544" priority="267" stopIfTrue="1" operator="equal">
      <formula>$C$3</formula>
    </cfRule>
    <cfRule type="cellIs" dxfId="543" priority="268" stopIfTrue="1" operator="notEqual">
      <formula>$C$3</formula>
    </cfRule>
  </conditionalFormatting>
  <conditionalFormatting sqref="T70">
    <cfRule type="cellIs" dxfId="542" priority="273" stopIfTrue="1" operator="equal">
      <formula>$C$3</formula>
    </cfRule>
    <cfRule type="cellIs" dxfId="541" priority="274" stopIfTrue="1" operator="notEqual">
      <formula>$C$3</formula>
    </cfRule>
  </conditionalFormatting>
  <conditionalFormatting sqref="R73">
    <cfRule type="cellIs" dxfId="540" priority="263" stopIfTrue="1" operator="equal">
      <formula>$C$3</formula>
    </cfRule>
    <cfRule type="cellIs" dxfId="539" priority="264" stopIfTrue="1" operator="notEqual">
      <formula>$C$3</formula>
    </cfRule>
  </conditionalFormatting>
  <conditionalFormatting sqref="R73">
    <cfRule type="cellIs" dxfId="538" priority="277" stopIfTrue="1" operator="equal">
      <formula>$C$3</formula>
    </cfRule>
    <cfRule type="cellIs" dxfId="537" priority="278" stopIfTrue="1" operator="notEqual">
      <formula>$C$3</formula>
    </cfRule>
  </conditionalFormatting>
  <conditionalFormatting sqref="R67">
    <cfRule type="cellIs" dxfId="536" priority="255" stopIfTrue="1" operator="equal">
      <formula>$C$3</formula>
    </cfRule>
    <cfRule type="cellIs" dxfId="535" priority="256" stopIfTrue="1" operator="notEqual">
      <formula>$C$3</formula>
    </cfRule>
  </conditionalFormatting>
  <conditionalFormatting sqref="T68">
    <cfRule type="cellIs" dxfId="534" priority="247" stopIfTrue="1" operator="equal">
      <formula>$C$3</formula>
    </cfRule>
    <cfRule type="cellIs" dxfId="533" priority="248" stopIfTrue="1" operator="notEqual">
      <formula>$C$3</formula>
    </cfRule>
  </conditionalFormatting>
  <conditionalFormatting sqref="T67">
    <cfRule type="cellIs" dxfId="532" priority="283" stopIfTrue="1" operator="equal">
      <formula>$C$3</formula>
    </cfRule>
    <cfRule type="cellIs" dxfId="531" priority="284" stopIfTrue="1" operator="notEqual">
      <formula>$C$3</formula>
    </cfRule>
  </conditionalFormatting>
  <conditionalFormatting sqref="R70">
    <cfRule type="cellIs" dxfId="530" priority="279" stopIfTrue="1" operator="equal">
      <formula>$C$3</formula>
    </cfRule>
    <cfRule type="cellIs" dxfId="529" priority="280" stopIfTrue="1" operator="notEqual">
      <formula>$C$3</formula>
    </cfRule>
  </conditionalFormatting>
  <conditionalFormatting sqref="R72">
    <cfRule type="cellIs" dxfId="528" priority="281" stopIfTrue="1" operator="equal">
      <formula>$C$3</formula>
    </cfRule>
    <cfRule type="cellIs" dxfId="527" priority="282" stopIfTrue="1" operator="notEqual">
      <formula>$C$3</formula>
    </cfRule>
  </conditionalFormatting>
  <conditionalFormatting sqref="T70">
    <cfRule type="cellIs" dxfId="526" priority="231" stopIfTrue="1" operator="equal">
      <formula>$C$3</formula>
    </cfRule>
    <cfRule type="cellIs" dxfId="525" priority="232" stopIfTrue="1" operator="notEqual">
      <formula>$C$3</formula>
    </cfRule>
  </conditionalFormatting>
  <conditionalFormatting sqref="T71">
    <cfRule type="cellIs" dxfId="524" priority="227" stopIfTrue="1" operator="equal">
      <formula>$C$3</formula>
    </cfRule>
    <cfRule type="cellIs" dxfId="523" priority="228" stopIfTrue="1" operator="notEqual">
      <formula>$C$3</formula>
    </cfRule>
  </conditionalFormatting>
  <conditionalFormatting sqref="T71">
    <cfRule type="cellIs" dxfId="522" priority="225" stopIfTrue="1" operator="equal">
      <formula>$C$3</formula>
    </cfRule>
    <cfRule type="cellIs" dxfId="521" priority="226" stopIfTrue="1" operator="notEqual">
      <formula>$C$3</formula>
    </cfRule>
  </conditionalFormatting>
  <conditionalFormatting sqref="R71">
    <cfRule type="cellIs" dxfId="520" priority="223" stopIfTrue="1" operator="equal">
      <formula>$C$3</formula>
    </cfRule>
    <cfRule type="cellIs" dxfId="519" priority="224" stopIfTrue="1" operator="notEqual">
      <formula>$C$3</formula>
    </cfRule>
  </conditionalFormatting>
  <conditionalFormatting sqref="R71">
    <cfRule type="cellIs" dxfId="518" priority="219" stopIfTrue="1" operator="equal">
      <formula>$C$3</formula>
    </cfRule>
    <cfRule type="cellIs" dxfId="517" priority="220" stopIfTrue="1" operator="notEqual">
      <formula>$C$3</formula>
    </cfRule>
  </conditionalFormatting>
  <conditionalFormatting sqref="T73">
    <cfRule type="cellIs" dxfId="516" priority="271" stopIfTrue="1" operator="equal">
      <formula>$C$3</formula>
    </cfRule>
    <cfRule type="cellIs" dxfId="515" priority="272" stopIfTrue="1" operator="notEqual">
      <formula>$C$3</formula>
    </cfRule>
  </conditionalFormatting>
  <conditionalFormatting sqref="T74">
    <cfRule type="cellIs" dxfId="514" priority="261" stopIfTrue="1" operator="equal">
      <formula>$C$3</formula>
    </cfRule>
    <cfRule type="cellIs" dxfId="513" priority="262" stopIfTrue="1" operator="notEqual">
      <formula>$C$3</formula>
    </cfRule>
  </conditionalFormatting>
  <conditionalFormatting sqref="T73">
    <cfRule type="cellIs" dxfId="512" priority="259" stopIfTrue="1" operator="equal">
      <formula>$C$3</formula>
    </cfRule>
    <cfRule type="cellIs" dxfId="511" priority="260" stopIfTrue="1" operator="notEqual">
      <formula>$C$3</formula>
    </cfRule>
  </conditionalFormatting>
  <conditionalFormatting sqref="R70">
    <cfRule type="cellIs" dxfId="510" priority="269" stopIfTrue="1" operator="equal">
      <formula>$C$3</formula>
    </cfRule>
    <cfRule type="cellIs" dxfId="509" priority="270" stopIfTrue="1" operator="notEqual">
      <formula>$C$3</formula>
    </cfRule>
  </conditionalFormatting>
  <conditionalFormatting sqref="R74">
    <cfRule type="cellIs" dxfId="508" priority="265" stopIfTrue="1" operator="equal">
      <formula>$C$3</formula>
    </cfRule>
    <cfRule type="cellIs" dxfId="507" priority="266" stopIfTrue="1" operator="notEqual">
      <formula>$C$3</formula>
    </cfRule>
  </conditionalFormatting>
  <conditionalFormatting sqref="T73">
    <cfRule type="cellIs" dxfId="506" priority="237" stopIfTrue="1" operator="equal">
      <formula>$C$3</formula>
    </cfRule>
    <cfRule type="cellIs" dxfId="505" priority="238" stopIfTrue="1" operator="notEqual">
      <formula>$C$3</formula>
    </cfRule>
  </conditionalFormatting>
  <conditionalFormatting sqref="T72">
    <cfRule type="cellIs" dxfId="504" priority="235" stopIfTrue="1" operator="equal">
      <formula>$C$3</formula>
    </cfRule>
    <cfRule type="cellIs" dxfId="503" priority="236" stopIfTrue="1" operator="notEqual">
      <formula>$C$3</formula>
    </cfRule>
  </conditionalFormatting>
  <conditionalFormatting sqref="R74">
    <cfRule type="cellIs" dxfId="502" priority="241" stopIfTrue="1" operator="equal">
      <formula>$C$3</formula>
    </cfRule>
    <cfRule type="cellIs" dxfId="501" priority="242" stopIfTrue="1" operator="notEqual">
      <formula>$C$3</formula>
    </cfRule>
  </conditionalFormatting>
  <conditionalFormatting sqref="R68">
    <cfRule type="cellIs" dxfId="500" priority="257" stopIfTrue="1" operator="equal">
      <formula>$C$3</formula>
    </cfRule>
    <cfRule type="cellIs" dxfId="499" priority="258" stopIfTrue="1" operator="notEqual">
      <formula>$C$3</formula>
    </cfRule>
  </conditionalFormatting>
  <conditionalFormatting sqref="R73">
    <cfRule type="cellIs" dxfId="498" priority="245" stopIfTrue="1" operator="equal">
      <formula>$C$3</formula>
    </cfRule>
    <cfRule type="cellIs" dxfId="497" priority="246" stopIfTrue="1" operator="notEqual">
      <formula>$C$3</formula>
    </cfRule>
  </conditionalFormatting>
  <conditionalFormatting sqref="R70">
    <cfRule type="cellIs" dxfId="496" priority="239" stopIfTrue="1" operator="equal">
      <formula>$C$3</formula>
    </cfRule>
    <cfRule type="cellIs" dxfId="495" priority="240" stopIfTrue="1" operator="notEqual">
      <formula>$C$3</formula>
    </cfRule>
  </conditionalFormatting>
  <conditionalFormatting sqref="T74">
    <cfRule type="cellIs" dxfId="494" priority="233" stopIfTrue="1" operator="equal">
      <formula>$C$3</formula>
    </cfRule>
    <cfRule type="cellIs" dxfId="493" priority="234" stopIfTrue="1" operator="notEqual">
      <formula>$C$3</formula>
    </cfRule>
  </conditionalFormatting>
  <conditionalFormatting sqref="T71">
    <cfRule type="cellIs" dxfId="492" priority="229" stopIfTrue="1" operator="equal">
      <formula>$C$3</formula>
    </cfRule>
    <cfRule type="cellIs" dxfId="491" priority="230" stopIfTrue="1" operator="notEqual">
      <formula>$C$3</formula>
    </cfRule>
  </conditionalFormatting>
  <conditionalFormatting sqref="R71">
    <cfRule type="cellIs" dxfId="490" priority="221" stopIfTrue="1" operator="equal">
      <formula>$C$3</formula>
    </cfRule>
    <cfRule type="cellIs" dxfId="489" priority="222" stopIfTrue="1" operator="notEqual">
      <formula>$C$3</formula>
    </cfRule>
  </conditionalFormatting>
  <conditionalFormatting sqref="C24">
    <cfRule type="cellIs" dxfId="488" priority="125" stopIfTrue="1" operator="equal">
      <formula>$C$3</formula>
    </cfRule>
    <cfRule type="cellIs" dxfId="487" priority="126" stopIfTrue="1" operator="notEqual">
      <formula>$C$3</formula>
    </cfRule>
  </conditionalFormatting>
  <conditionalFormatting sqref="C22">
    <cfRule type="cellIs" dxfId="486" priority="133" stopIfTrue="1" operator="equal">
      <formula>$C$3</formula>
    </cfRule>
    <cfRule type="cellIs" dxfId="485" priority="134" stopIfTrue="1" operator="notEqual">
      <formula>$C$3</formula>
    </cfRule>
  </conditionalFormatting>
  <conditionalFormatting sqref="C23">
    <cfRule type="cellIs" dxfId="484" priority="131" stopIfTrue="1" operator="equal">
      <formula>$C$3</formula>
    </cfRule>
    <cfRule type="cellIs" dxfId="483" priority="132" stopIfTrue="1" operator="notEqual">
      <formula>$C$3</formula>
    </cfRule>
  </conditionalFormatting>
  <conditionalFormatting sqref="C23">
    <cfRule type="cellIs" dxfId="482" priority="129" stopIfTrue="1" operator="equal">
      <formula>$C$3</formula>
    </cfRule>
    <cfRule type="cellIs" dxfId="481" priority="130" stopIfTrue="1" operator="notEqual">
      <formula>$C$3</formula>
    </cfRule>
  </conditionalFormatting>
  <conditionalFormatting sqref="C24">
    <cfRule type="cellIs" dxfId="480" priority="127" stopIfTrue="1" operator="equal">
      <formula>$C$3</formula>
    </cfRule>
    <cfRule type="cellIs" dxfId="479" priority="128" stopIfTrue="1" operator="notEqual">
      <formula>$C$3</formula>
    </cfRule>
  </conditionalFormatting>
  <conditionalFormatting sqref="H54:H56">
    <cfRule type="cellIs" dxfId="478" priority="123" stopIfTrue="1" operator="equal">
      <formula>$C$3</formula>
    </cfRule>
    <cfRule type="cellIs" dxfId="477" priority="124" stopIfTrue="1" operator="notEqual">
      <formula>$C$3</formula>
    </cfRule>
  </conditionalFormatting>
  <conditionalFormatting sqref="H20:H21">
    <cfRule type="cellIs" dxfId="476" priority="121" stopIfTrue="1" operator="equal">
      <formula>$C$3</formula>
    </cfRule>
    <cfRule type="cellIs" dxfId="475" priority="122" stopIfTrue="1" operator="notEqual">
      <formula>$C$3</formula>
    </cfRule>
  </conditionalFormatting>
  <conditionalFormatting sqref="H39">
    <cfRule type="cellIs" dxfId="474" priority="117" stopIfTrue="1" operator="equal">
      <formula>$C$3</formula>
    </cfRule>
    <cfRule type="cellIs" dxfId="473" priority="118" stopIfTrue="1" operator="notEqual">
      <formula>$C$3</formula>
    </cfRule>
  </conditionalFormatting>
  <conditionalFormatting sqref="H27:H28">
    <cfRule type="cellIs" dxfId="472" priority="109" stopIfTrue="1" operator="equal">
      <formula>$C$3</formula>
    </cfRule>
    <cfRule type="cellIs" dxfId="471" priority="110" stopIfTrue="1" operator="notEqual">
      <formula>$C$3</formula>
    </cfRule>
  </conditionalFormatting>
  <conditionalFormatting sqref="H26">
    <cfRule type="cellIs" dxfId="470" priority="107" stopIfTrue="1" operator="equal">
      <formula>$C$3</formula>
    </cfRule>
    <cfRule type="cellIs" dxfId="469" priority="108" stopIfTrue="1" operator="notEqual">
      <formula>$C$3</formula>
    </cfRule>
  </conditionalFormatting>
  <conditionalFormatting sqref="AC26:AC28 AC33:AC35">
    <cfRule type="cellIs" dxfId="468" priority="101" stopIfTrue="1" operator="equal">
      <formula>$C$3</formula>
    </cfRule>
    <cfRule type="cellIs" dxfId="467" priority="102" stopIfTrue="1" operator="notEqual">
      <formula>$C$3</formula>
    </cfRule>
  </conditionalFormatting>
  <conditionalFormatting sqref="AC40:AC42">
    <cfRule type="cellIs" dxfId="466" priority="99" stopIfTrue="1" operator="equal">
      <formula>$C$3</formula>
    </cfRule>
    <cfRule type="cellIs" dxfId="465" priority="100" stopIfTrue="1" operator="notEqual">
      <formula>$C$3</formula>
    </cfRule>
  </conditionalFormatting>
  <conditionalFormatting sqref="H41">
    <cfRule type="cellIs" dxfId="464" priority="119" stopIfTrue="1" operator="equal">
      <formula>$C$3</formula>
    </cfRule>
    <cfRule type="cellIs" dxfId="463" priority="120" stopIfTrue="1" operator="notEqual">
      <formula>$C$3</formula>
    </cfRule>
  </conditionalFormatting>
  <conditionalFormatting sqref="H19">
    <cfRule type="cellIs" dxfId="462" priority="115" stopIfTrue="1" operator="equal">
      <formula>$C$3</formula>
    </cfRule>
    <cfRule type="cellIs" dxfId="461" priority="116" stopIfTrue="1" operator="notEqual">
      <formula>$C$3</formula>
    </cfRule>
  </conditionalFormatting>
  <conditionalFormatting sqref="AC19:AC21">
    <cfRule type="cellIs" dxfId="460" priority="113" stopIfTrue="1" operator="equal">
      <formula>$C$3</formula>
    </cfRule>
    <cfRule type="cellIs" dxfId="459" priority="114" stopIfTrue="1" operator="notEqual">
      <formula>$C$3</formula>
    </cfRule>
  </conditionalFormatting>
  <conditionalFormatting sqref="H40">
    <cfRule type="cellIs" dxfId="458" priority="105" stopIfTrue="1" operator="equal">
      <formula>$C$3</formula>
    </cfRule>
    <cfRule type="cellIs" dxfId="457" priority="106" stopIfTrue="1" operator="notEqual">
      <formula>$C$3</formula>
    </cfRule>
  </conditionalFormatting>
  <conditionalFormatting sqref="H67:H69">
    <cfRule type="cellIs" dxfId="456" priority="103" stopIfTrue="1" operator="equal">
      <formula>$C$3</formula>
    </cfRule>
    <cfRule type="cellIs" dxfId="455" priority="104" stopIfTrue="1" operator="notEqual">
      <formula>$C$3</formula>
    </cfRule>
  </conditionalFormatting>
  <conditionalFormatting sqref="AC54 AC56">
    <cfRule type="cellIs" dxfId="454" priority="97" stopIfTrue="1" operator="equal">
      <formula>$C$3</formula>
    </cfRule>
    <cfRule type="cellIs" dxfId="453" priority="98" stopIfTrue="1" operator="notEqual">
      <formula>$C$3</formula>
    </cfRule>
  </conditionalFormatting>
  <conditionalFormatting sqref="AC55">
    <cfRule type="cellIs" dxfId="452" priority="95" stopIfTrue="1" operator="equal">
      <formula>$C$3</formula>
    </cfRule>
    <cfRule type="cellIs" dxfId="451" priority="96" stopIfTrue="1" operator="notEqual">
      <formula>$C$3</formula>
    </cfRule>
  </conditionalFormatting>
  <conditionalFormatting sqref="Q26:Q28">
    <cfRule type="cellIs" dxfId="450" priority="93" stopIfTrue="1" operator="equal">
      <formula>$C$3</formula>
    </cfRule>
    <cfRule type="cellIs" dxfId="449" priority="94" stopIfTrue="1" operator="notEqual">
      <formula>$C$3</formula>
    </cfRule>
  </conditionalFormatting>
  <conditionalFormatting sqref="R40">
    <cfRule type="cellIs" dxfId="448" priority="43" stopIfTrue="1" operator="equal">
      <formula>$C$3</formula>
    </cfRule>
    <cfRule type="cellIs" dxfId="447" priority="44" stopIfTrue="1" operator="notEqual">
      <formula>$C$3</formula>
    </cfRule>
  </conditionalFormatting>
  <conditionalFormatting sqref="L77">
    <cfRule type="cellIs" dxfId="446" priority="41" stopIfTrue="1" operator="equal">
      <formula>$C$3</formula>
    </cfRule>
    <cfRule type="cellIs" dxfId="445" priority="42" stopIfTrue="1" operator="notEqual">
      <formula>$C$3</formula>
    </cfRule>
  </conditionalFormatting>
  <conditionalFormatting sqref="L77">
    <cfRule type="cellIs" dxfId="444" priority="39" stopIfTrue="1" operator="equal">
      <formula>$C$3</formula>
    </cfRule>
    <cfRule type="cellIs" dxfId="443" priority="40" stopIfTrue="1" operator="notEqual">
      <formula>$C$3</formula>
    </cfRule>
  </conditionalFormatting>
  <conditionalFormatting sqref="Y75">
    <cfRule type="cellIs" dxfId="442" priority="47" stopIfTrue="1" operator="equal">
      <formula>$C$3</formula>
    </cfRule>
    <cfRule type="cellIs" dxfId="441" priority="48" stopIfTrue="1" operator="notEqual">
      <formula>$C$3</formula>
    </cfRule>
  </conditionalFormatting>
  <conditionalFormatting sqref="R40">
    <cfRule type="cellIs" dxfId="440" priority="45" stopIfTrue="1" operator="equal">
      <formula>$C$3</formula>
    </cfRule>
    <cfRule type="cellIs" dxfId="439" priority="46" stopIfTrue="1" operator="notEqual">
      <formula>$C$3</formula>
    </cfRule>
  </conditionalFormatting>
  <conditionalFormatting sqref="R39">
    <cfRule type="cellIs" dxfId="438" priority="75" stopIfTrue="1" operator="equal">
      <formula>$C$3</formula>
    </cfRule>
    <cfRule type="cellIs" dxfId="437" priority="76" stopIfTrue="1" operator="notEqual">
      <formula>$C$3</formula>
    </cfRule>
  </conditionalFormatting>
  <conditionalFormatting sqref="R37">
    <cfRule type="cellIs" dxfId="436" priority="73" stopIfTrue="1" operator="equal">
      <formula>$C$3</formula>
    </cfRule>
    <cfRule type="cellIs" dxfId="435" priority="74" stopIfTrue="1" operator="notEqual">
      <formula>$C$3</formula>
    </cfRule>
  </conditionalFormatting>
  <conditionalFormatting sqref="R39">
    <cfRule type="cellIs" dxfId="434" priority="71" stopIfTrue="1" operator="equal">
      <formula>$C$3</formula>
    </cfRule>
    <cfRule type="cellIs" dxfId="433" priority="72" stopIfTrue="1" operator="notEqual">
      <formula>$C$3</formula>
    </cfRule>
  </conditionalFormatting>
  <conditionalFormatting sqref="R38">
    <cfRule type="cellIs" dxfId="432" priority="69" stopIfTrue="1" operator="equal">
      <formula>$C$3</formula>
    </cfRule>
    <cfRule type="cellIs" dxfId="431" priority="70" stopIfTrue="1" operator="notEqual">
      <formula>$C$3</formula>
    </cfRule>
  </conditionalFormatting>
  <conditionalFormatting sqref="R38">
    <cfRule type="cellIs" dxfId="430" priority="67" stopIfTrue="1" operator="equal">
      <formula>$C$3</formula>
    </cfRule>
    <cfRule type="cellIs" dxfId="429" priority="68" stopIfTrue="1" operator="notEqual">
      <formula>$C$3</formula>
    </cfRule>
  </conditionalFormatting>
  <conditionalFormatting sqref="L76">
    <cfRule type="cellIs" dxfId="428" priority="65" stopIfTrue="1" operator="equal">
      <formula>$C$3</formula>
    </cfRule>
    <cfRule type="cellIs" dxfId="427" priority="66" stopIfTrue="1" operator="notEqual">
      <formula>$C$3</formula>
    </cfRule>
  </conditionalFormatting>
  <conditionalFormatting sqref="L74">
    <cfRule type="cellIs" dxfId="426" priority="63" stopIfTrue="1" operator="equal">
      <formula>$C$3</formula>
    </cfRule>
    <cfRule type="cellIs" dxfId="425" priority="64" stopIfTrue="1" operator="notEqual">
      <formula>$C$3</formula>
    </cfRule>
  </conditionalFormatting>
  <conditionalFormatting sqref="L76">
    <cfRule type="cellIs" dxfId="424" priority="61" stopIfTrue="1" operator="equal">
      <formula>$C$3</formula>
    </cfRule>
    <cfRule type="cellIs" dxfId="423" priority="62" stopIfTrue="1" operator="notEqual">
      <formula>$C$3</formula>
    </cfRule>
  </conditionalFormatting>
  <conditionalFormatting sqref="L75">
    <cfRule type="cellIs" dxfId="422" priority="59" stopIfTrue="1" operator="equal">
      <formula>$C$3</formula>
    </cfRule>
    <cfRule type="cellIs" dxfId="421" priority="60" stopIfTrue="1" operator="notEqual">
      <formula>$C$3</formula>
    </cfRule>
  </conditionalFormatting>
  <conditionalFormatting sqref="L75">
    <cfRule type="cellIs" dxfId="420" priority="57" stopIfTrue="1" operator="equal">
      <formula>$C$3</formula>
    </cfRule>
    <cfRule type="cellIs" dxfId="419" priority="58" stopIfTrue="1" operator="notEqual">
      <formula>$C$3</formula>
    </cfRule>
  </conditionalFormatting>
  <conditionalFormatting sqref="Y76">
    <cfRule type="cellIs" dxfId="418" priority="55" stopIfTrue="1" operator="equal">
      <formula>$C$3</formula>
    </cfRule>
    <cfRule type="cellIs" dxfId="417" priority="56" stopIfTrue="1" operator="notEqual">
      <formula>$C$3</formula>
    </cfRule>
  </conditionalFormatting>
  <conditionalFormatting sqref="Y74">
    <cfRule type="cellIs" dxfId="416" priority="53" stopIfTrue="1" operator="equal">
      <formula>$C$3</formula>
    </cfRule>
    <cfRule type="cellIs" dxfId="415" priority="54" stopIfTrue="1" operator="notEqual">
      <formula>$C$3</formula>
    </cfRule>
  </conditionalFormatting>
  <conditionalFormatting sqref="Y76">
    <cfRule type="cellIs" dxfId="414" priority="51" stopIfTrue="1" operator="equal">
      <formula>$C$3</formula>
    </cfRule>
    <cfRule type="cellIs" dxfId="413" priority="52" stopIfTrue="1" operator="notEqual">
      <formula>$C$3</formula>
    </cfRule>
  </conditionalFormatting>
  <conditionalFormatting sqref="Y75">
    <cfRule type="cellIs" dxfId="412" priority="49" stopIfTrue="1" operator="equal">
      <formula>$C$3</formula>
    </cfRule>
    <cfRule type="cellIs" dxfId="411" priority="50" stopIfTrue="1" operator="notEqual">
      <formula>$C$3</formula>
    </cfRule>
  </conditionalFormatting>
  <conditionalFormatting sqref="Y77">
    <cfRule type="cellIs" dxfId="410" priority="37" stopIfTrue="1" operator="equal">
      <formula>$C$3</formula>
    </cfRule>
    <cfRule type="cellIs" dxfId="409" priority="38" stopIfTrue="1" operator="notEqual">
      <formula>$C$3</formula>
    </cfRule>
  </conditionalFormatting>
  <conditionalFormatting sqref="Y77">
    <cfRule type="cellIs" dxfId="408" priority="35" stopIfTrue="1" operator="equal">
      <formula>$C$3</formula>
    </cfRule>
    <cfRule type="cellIs" dxfId="407" priority="36" stopIfTrue="1" operator="notEqual">
      <formula>$C$3</formula>
    </cfRule>
  </conditionalFormatting>
  <conditionalFormatting sqref="R57">
    <cfRule type="cellIs" dxfId="406" priority="33" stopIfTrue="1" operator="equal">
      <formula>$C$3</formula>
    </cfRule>
    <cfRule type="cellIs" dxfId="405" priority="34" stopIfTrue="1" operator="notEqual">
      <formula>$C$3</formula>
    </cfRule>
  </conditionalFormatting>
  <conditionalFormatting sqref="R56">
    <cfRule type="cellIs" dxfId="404" priority="31" stopIfTrue="1" operator="equal">
      <formula>$C$3</formula>
    </cfRule>
    <cfRule type="cellIs" dxfId="403" priority="32" stopIfTrue="1" operator="notEqual">
      <formula>$C$3</formula>
    </cfRule>
  </conditionalFormatting>
  <conditionalFormatting sqref="R55">
    <cfRule type="cellIs" dxfId="402" priority="29" stopIfTrue="1" operator="equal">
      <formula>$C$3</formula>
    </cfRule>
    <cfRule type="cellIs" dxfId="401" priority="30" stopIfTrue="1" operator="notEqual">
      <formula>$C$3</formula>
    </cfRule>
  </conditionalFormatting>
  <conditionalFormatting sqref="T58">
    <cfRule type="cellIs" dxfId="400" priority="17" stopIfTrue="1" operator="equal">
      <formula>$C$3</formula>
    </cfRule>
    <cfRule type="cellIs" dxfId="399" priority="18" stopIfTrue="1" operator="notEqual">
      <formula>$C$3</formula>
    </cfRule>
  </conditionalFormatting>
  <conditionalFormatting sqref="R58">
    <cfRule type="cellIs" dxfId="398" priority="27" stopIfTrue="1" operator="equal">
      <formula>$C$3</formula>
    </cfRule>
    <cfRule type="cellIs" dxfId="397" priority="28" stopIfTrue="1" operator="notEqual">
      <formula>$C$3</formula>
    </cfRule>
  </conditionalFormatting>
  <conditionalFormatting sqref="R54">
    <cfRule type="cellIs" dxfId="396" priority="23" stopIfTrue="1" operator="equal">
      <formula>$C$3</formula>
    </cfRule>
    <cfRule type="cellIs" dxfId="395" priority="24" stopIfTrue="1" operator="notEqual">
      <formula>$C$3</formula>
    </cfRule>
  </conditionalFormatting>
  <conditionalFormatting sqref="T60">
    <cfRule type="cellIs" dxfId="394" priority="19" stopIfTrue="1" operator="equal">
      <formula>$C$3</formula>
    </cfRule>
    <cfRule type="cellIs" dxfId="393" priority="20" stopIfTrue="1" operator="notEqual">
      <formula>$C$3</formula>
    </cfRule>
  </conditionalFormatting>
  <conditionalFormatting sqref="T59">
    <cfRule type="cellIs" dxfId="392" priority="21" stopIfTrue="1" operator="equal">
      <formula>$C$3</formula>
    </cfRule>
    <cfRule type="cellIs" dxfId="391" priority="22" stopIfTrue="1" operator="notEqual">
      <formula>$C$3</formula>
    </cfRule>
  </conditionalFormatting>
  <conditionalFormatting sqref="R66">
    <cfRule type="cellIs" dxfId="390" priority="15" stopIfTrue="1" operator="equal">
      <formula>$C$3</formula>
    </cfRule>
    <cfRule type="cellIs" dxfId="389" priority="16" stopIfTrue="1" operator="notEqual">
      <formula>$C$3</formula>
    </cfRule>
  </conditionalFormatting>
  <conditionalFormatting sqref="L52">
    <cfRule type="cellIs" dxfId="388" priority="3" stopIfTrue="1" operator="equal">
      <formula>$C$3</formula>
    </cfRule>
    <cfRule type="cellIs" dxfId="387" priority="4" stopIfTrue="1" operator="notEqual">
      <formula>$C$3</formula>
    </cfRule>
  </conditionalFormatting>
  <conditionalFormatting sqref="L52">
    <cfRule type="cellIs" dxfId="386" priority="1" stopIfTrue="1" operator="equal">
      <formula>$C$3</formula>
    </cfRule>
    <cfRule type="cellIs" dxfId="385" priority="2" stopIfTrue="1" operator="notEqual">
      <formula>$C$3</formula>
    </cfRule>
  </conditionalFormatting>
  <conditionalFormatting sqref="L51">
    <cfRule type="cellIs" dxfId="384" priority="13" stopIfTrue="1" operator="equal">
      <formula>$C$3</formula>
    </cfRule>
    <cfRule type="cellIs" dxfId="383" priority="14" stopIfTrue="1" operator="notEqual">
      <formula>$C$3</formula>
    </cfRule>
  </conditionalFormatting>
  <conditionalFormatting sqref="L49">
    <cfRule type="cellIs" dxfId="382" priority="11" stopIfTrue="1" operator="equal">
      <formula>$C$3</formula>
    </cfRule>
    <cfRule type="cellIs" dxfId="381" priority="12" stopIfTrue="1" operator="notEqual">
      <formula>$C$3</formula>
    </cfRule>
  </conditionalFormatting>
  <conditionalFormatting sqref="L51">
    <cfRule type="cellIs" dxfId="380" priority="9" stopIfTrue="1" operator="equal">
      <formula>$C$3</formula>
    </cfRule>
    <cfRule type="cellIs" dxfId="379" priority="10" stopIfTrue="1" operator="notEqual">
      <formula>$C$3</formula>
    </cfRule>
  </conditionalFormatting>
  <conditionalFormatting sqref="L50">
    <cfRule type="cellIs" dxfId="378" priority="7" stopIfTrue="1" operator="equal">
      <formula>$C$3</formula>
    </cfRule>
    <cfRule type="cellIs" dxfId="377" priority="8" stopIfTrue="1" operator="notEqual">
      <formula>$C$3</formula>
    </cfRule>
  </conditionalFormatting>
  <conditionalFormatting sqref="L50">
    <cfRule type="cellIs" dxfId="376" priority="5" stopIfTrue="1" operator="equal">
      <formula>$C$3</formula>
    </cfRule>
    <cfRule type="cellIs" dxfId="375" priority="6" stopIfTrue="1" operator="notEqual">
      <formula>$C$3</formula>
    </cfRule>
  </conditionalFormatting>
  <pageMargins left="0.75" right="0.75" top="1" bottom="1" header="0.5" footer="0.5"/>
  <pageSetup orientation="portrait" r:id="rId1"/>
  <colBreaks count="1" manualBreakCount="1">
    <brk id="34" max="1048575" man="1"/>
  </colBreaks>
  <ignoredErrors>
    <ignoredError sqref="R15:R20 Q26:Q28 S26:S28" unlockedFormula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zoomScale="80" zoomScaleNormal="80" workbookViewId="0">
      <selection activeCell="B39" sqref="B39"/>
    </sheetView>
  </sheetViews>
  <sheetFormatPr defaultRowHeight="13.5" x14ac:dyDescent="0.3"/>
  <cols>
    <col min="1" max="1" width="9.23046875" style="3"/>
    <col min="2" max="3" width="10.69140625" style="3" customWidth="1"/>
    <col min="4" max="4" width="12.69140625" style="3" customWidth="1"/>
    <col min="5" max="7" width="10.69140625" style="3" customWidth="1"/>
    <col min="8" max="16384" width="9.23046875" style="3"/>
  </cols>
  <sheetData>
    <row r="1" spans="1:6" ht="19.5" x14ac:dyDescent="0.3">
      <c r="A1" s="98" t="s">
        <v>193</v>
      </c>
    </row>
    <row r="3" spans="1:6" ht="15" x14ac:dyDescent="0.3">
      <c r="B3" s="95"/>
      <c r="C3" s="95"/>
      <c r="D3" s="95"/>
      <c r="E3" s="96" t="s">
        <v>198</v>
      </c>
      <c r="F3" s="93"/>
    </row>
    <row r="4" spans="1:6" ht="30" x14ac:dyDescent="0.3">
      <c r="B4" s="97" t="s">
        <v>194</v>
      </c>
      <c r="C4" s="97" t="s">
        <v>195</v>
      </c>
      <c r="D4" s="97" t="s">
        <v>196</v>
      </c>
      <c r="E4" s="97" t="s">
        <v>197</v>
      </c>
      <c r="F4" s="94"/>
    </row>
    <row r="5" spans="1:6" ht="15" x14ac:dyDescent="0.3">
      <c r="B5" s="95"/>
      <c r="C5" s="95"/>
      <c r="D5" s="95"/>
      <c r="E5" s="96" t="s">
        <v>199</v>
      </c>
      <c r="F5" s="93"/>
    </row>
    <row r="7" spans="1:6" s="100" customFormat="1" ht="19.5" x14ac:dyDescent="0.3">
      <c r="B7" s="98" t="s">
        <v>318</v>
      </c>
    </row>
    <row r="8" spans="1:6" customFormat="1" x14ac:dyDescent="0.3">
      <c r="B8" t="s">
        <v>319</v>
      </c>
    </row>
    <row r="9" spans="1:6" customFormat="1" x14ac:dyDescent="0.3">
      <c r="B9" s="1" t="s">
        <v>320</v>
      </c>
    </row>
    <row r="10" spans="1:6" customFormat="1" x14ac:dyDescent="0.3">
      <c r="B10" s="1"/>
    </row>
    <row r="11" spans="1:6" ht="19.5" x14ac:dyDescent="0.3">
      <c r="B11" s="98" t="s">
        <v>321</v>
      </c>
    </row>
    <row r="12" spans="1:6" s="101" customFormat="1" x14ac:dyDescent="0.3">
      <c r="B12" s="102"/>
    </row>
    <row r="13" spans="1:6" s="103" customFormat="1" ht="17.5" x14ac:dyDescent="0.3">
      <c r="B13" s="104" t="s">
        <v>230</v>
      </c>
    </row>
    <row r="14" spans="1:6" s="103" customFormat="1" x14ac:dyDescent="0.3">
      <c r="B14" s="105" t="s">
        <v>200</v>
      </c>
    </row>
    <row r="15" spans="1:6" s="103" customFormat="1" x14ac:dyDescent="0.3">
      <c r="B15" s="106" t="s">
        <v>222</v>
      </c>
    </row>
    <row r="16" spans="1:6" s="103" customFormat="1" x14ac:dyDescent="0.3"/>
    <row r="17" spans="2:2" s="103" customFormat="1" ht="14.5" x14ac:dyDescent="0.3">
      <c r="B17" s="107" t="s">
        <v>212</v>
      </c>
    </row>
    <row r="18" spans="2:2" s="103" customFormat="1" ht="14.5" x14ac:dyDescent="0.3">
      <c r="B18" s="108" t="s">
        <v>202</v>
      </c>
    </row>
    <row r="19" spans="2:2" s="103" customFormat="1" ht="14.5" x14ac:dyDescent="0.3">
      <c r="B19" s="108" t="s">
        <v>203</v>
      </c>
    </row>
    <row r="20" spans="2:2" s="103" customFormat="1" ht="14.5" x14ac:dyDescent="0.3">
      <c r="B20" s="108" t="s">
        <v>204</v>
      </c>
    </row>
    <row r="21" spans="2:2" s="103" customFormat="1" ht="14.5" x14ac:dyDescent="0.3">
      <c r="B21" s="108" t="s">
        <v>205</v>
      </c>
    </row>
    <row r="22" spans="2:2" s="103" customFormat="1" ht="14.5" x14ac:dyDescent="0.3">
      <c r="B22" s="108" t="s">
        <v>206</v>
      </c>
    </row>
    <row r="23" spans="2:2" s="103" customFormat="1" ht="14.5" x14ac:dyDescent="0.3">
      <c r="B23" s="109" t="s">
        <v>207</v>
      </c>
    </row>
    <row r="24" spans="2:2" s="103" customFormat="1" ht="14.5" x14ac:dyDescent="0.3">
      <c r="B24" s="109" t="s">
        <v>208</v>
      </c>
    </row>
    <row r="25" spans="2:2" s="103" customFormat="1" ht="14.5" x14ac:dyDescent="0.3">
      <c r="B25" s="109" t="s">
        <v>209</v>
      </c>
    </row>
    <row r="26" spans="2:2" s="103" customFormat="1" ht="14.5" x14ac:dyDescent="0.3">
      <c r="B26" s="109"/>
    </row>
    <row r="27" spans="2:2" s="103" customFormat="1" ht="14.5" x14ac:dyDescent="0.3">
      <c r="B27" s="108" t="s">
        <v>210</v>
      </c>
    </row>
    <row r="28" spans="2:2" s="103" customFormat="1" ht="14.5" x14ac:dyDescent="0.3">
      <c r="B28" s="107" t="s">
        <v>211</v>
      </c>
    </row>
    <row r="29" spans="2:2" s="103" customFormat="1" ht="14.5" x14ac:dyDescent="0.3">
      <c r="B29" s="110" t="s">
        <v>307</v>
      </c>
    </row>
    <row r="30" spans="2:2" s="103" customFormat="1" x14ac:dyDescent="0.3">
      <c r="B30" s="111" t="s">
        <v>308</v>
      </c>
    </row>
    <row r="31" spans="2:2" s="103" customFormat="1" ht="14.5" x14ac:dyDescent="0.3">
      <c r="B31" s="110" t="s">
        <v>217</v>
      </c>
    </row>
    <row r="32" spans="2:2" s="103" customFormat="1" ht="16.5" x14ac:dyDescent="0.3">
      <c r="B32" s="112" t="s">
        <v>309</v>
      </c>
    </row>
    <row r="33" spans="2:2" s="103" customFormat="1" ht="16" x14ac:dyDescent="0.3">
      <c r="B33" s="113" t="s">
        <v>310</v>
      </c>
    </row>
    <row r="34" spans="2:2" s="103" customFormat="1" ht="16" x14ac:dyDescent="0.3">
      <c r="B34" s="114" t="s">
        <v>311</v>
      </c>
    </row>
    <row r="35" spans="2:2" s="103" customFormat="1" ht="16" x14ac:dyDescent="0.3">
      <c r="B35" s="113" t="s">
        <v>312</v>
      </c>
    </row>
    <row r="36" spans="2:2" s="103" customFormat="1" ht="16" x14ac:dyDescent="0.3">
      <c r="B36" s="114" t="s">
        <v>313</v>
      </c>
    </row>
    <row r="37" spans="2:2" s="103" customFormat="1" ht="16" x14ac:dyDescent="0.3">
      <c r="B37" s="114"/>
    </row>
    <row r="38" spans="2:2" s="103" customFormat="1" ht="14.5" x14ac:dyDescent="0.3">
      <c r="B38" s="107" t="s">
        <v>201</v>
      </c>
    </row>
    <row r="39" spans="2:2" s="103" customFormat="1" ht="14.5" x14ac:dyDescent="0.3">
      <c r="B39" s="108" t="s">
        <v>401</v>
      </c>
    </row>
    <row r="40" spans="2:2" s="103" customFormat="1" ht="14.5" x14ac:dyDescent="0.3">
      <c r="B40" s="108" t="s">
        <v>214</v>
      </c>
    </row>
    <row r="41" spans="2:2" s="103" customFormat="1" ht="14.5" x14ac:dyDescent="0.3">
      <c r="B41" s="110" t="s">
        <v>215</v>
      </c>
    </row>
    <row r="42" spans="2:2" s="103" customFormat="1" ht="14.5" x14ac:dyDescent="0.3">
      <c r="B42" s="110" t="s">
        <v>216</v>
      </c>
    </row>
    <row r="43" spans="2:2" s="103" customFormat="1" ht="14.5" x14ac:dyDescent="0.3">
      <c r="B43" s="110" t="s">
        <v>217</v>
      </c>
    </row>
    <row r="44" spans="2:2" s="103" customFormat="1" ht="14.5" x14ac:dyDescent="0.3">
      <c r="B44" s="110" t="s">
        <v>218</v>
      </c>
    </row>
    <row r="45" spans="2:2" s="103" customFormat="1" ht="14.5" x14ac:dyDescent="0.3">
      <c r="B45" s="115" t="s">
        <v>219</v>
      </c>
    </row>
    <row r="46" spans="2:2" s="103" customFormat="1" ht="14.5" x14ac:dyDescent="0.3">
      <c r="B46" s="115" t="s">
        <v>220</v>
      </c>
    </row>
    <row r="47" spans="2:2" s="103" customFormat="1" ht="14.5" x14ac:dyDescent="0.3">
      <c r="B47" s="115" t="s">
        <v>221</v>
      </c>
    </row>
    <row r="48" spans="2:2" s="103" customFormat="1" ht="14.5" x14ac:dyDescent="0.3">
      <c r="B48" s="115"/>
    </row>
    <row r="49" spans="2:3" s="103" customFormat="1" ht="14.5" x14ac:dyDescent="0.3">
      <c r="B49" s="107" t="s">
        <v>223</v>
      </c>
    </row>
    <row r="50" spans="2:3" s="103" customFormat="1" ht="14.5" x14ac:dyDescent="0.3">
      <c r="B50" s="108" t="s">
        <v>226</v>
      </c>
    </row>
    <row r="51" spans="2:3" s="103" customFormat="1" ht="14.5" x14ac:dyDescent="0.3">
      <c r="B51" s="108" t="s">
        <v>227</v>
      </c>
    </row>
    <row r="52" spans="2:3" s="103" customFormat="1" ht="14.5" x14ac:dyDescent="0.3">
      <c r="B52" s="108"/>
    </row>
    <row r="53" spans="2:3" s="103" customFormat="1" ht="14.5" x14ac:dyDescent="0.3">
      <c r="B53" s="107" t="s">
        <v>213</v>
      </c>
    </row>
    <row r="54" spans="2:3" s="103" customFormat="1" ht="14.5" x14ac:dyDescent="0.3">
      <c r="B54" s="110" t="s">
        <v>225</v>
      </c>
    </row>
    <row r="55" spans="2:3" s="103" customFormat="1" ht="14.5" x14ac:dyDescent="0.3">
      <c r="B55" s="108" t="s">
        <v>224</v>
      </c>
    </row>
    <row r="56" spans="2:3" s="103" customFormat="1" x14ac:dyDescent="0.3"/>
    <row r="57" spans="2:3" s="103" customFormat="1" ht="17.5" x14ac:dyDescent="0.3">
      <c r="B57" s="116" t="s">
        <v>287</v>
      </c>
    </row>
    <row r="58" spans="2:3" s="103" customFormat="1" x14ac:dyDescent="0.3">
      <c r="C58" s="104" t="s">
        <v>288</v>
      </c>
    </row>
    <row r="59" spans="2:3" s="103" customFormat="1" x14ac:dyDescent="0.3">
      <c r="B59" s="105"/>
      <c r="C59" s="104" t="s">
        <v>289</v>
      </c>
    </row>
    <row r="60" spans="2:3" s="103" customFormat="1" x14ac:dyDescent="0.3">
      <c r="B60" s="105"/>
    </row>
    <row r="61" spans="2:3" s="103" customFormat="1" ht="14.5" x14ac:dyDescent="0.3">
      <c r="B61" s="107" t="s">
        <v>229</v>
      </c>
    </row>
    <row r="62" spans="2:3" s="103" customFormat="1" ht="14.5" x14ac:dyDescent="0.3">
      <c r="B62" s="108" t="s">
        <v>246</v>
      </c>
    </row>
    <row r="63" spans="2:3" s="103" customFormat="1" x14ac:dyDescent="0.3">
      <c r="C63" s="105" t="s">
        <v>228</v>
      </c>
    </row>
    <row r="64" spans="2:3" s="103" customFormat="1" x14ac:dyDescent="0.3">
      <c r="C64" s="103" t="s">
        <v>247</v>
      </c>
    </row>
    <row r="65" spans="2:3" s="103" customFormat="1" x14ac:dyDescent="0.3">
      <c r="C65" s="103" t="s">
        <v>248</v>
      </c>
    </row>
    <row r="66" spans="2:3" s="103" customFormat="1" x14ac:dyDescent="0.3">
      <c r="C66" s="103" t="s">
        <v>249</v>
      </c>
    </row>
    <row r="67" spans="2:3" s="103" customFormat="1" x14ac:dyDescent="0.3">
      <c r="C67" s="103" t="s">
        <v>250</v>
      </c>
    </row>
    <row r="68" spans="2:3" s="103" customFormat="1" x14ac:dyDescent="0.3">
      <c r="C68" s="103" t="s">
        <v>251</v>
      </c>
    </row>
    <row r="69" spans="2:3" s="103" customFormat="1" x14ac:dyDescent="0.3"/>
    <row r="70" spans="2:3" s="103" customFormat="1" ht="14.5" x14ac:dyDescent="0.3">
      <c r="B70" s="107" t="s">
        <v>253</v>
      </c>
    </row>
    <row r="71" spans="2:3" s="103" customFormat="1" ht="14.5" x14ac:dyDescent="0.3">
      <c r="B71" s="108" t="s">
        <v>252</v>
      </c>
    </row>
    <row r="72" spans="2:3" s="103" customFormat="1" x14ac:dyDescent="0.3">
      <c r="C72" s="103" t="s">
        <v>254</v>
      </c>
    </row>
    <row r="73" spans="2:3" s="103" customFormat="1" x14ac:dyDescent="0.3"/>
    <row r="74" spans="2:3" s="103" customFormat="1" ht="14.5" x14ac:dyDescent="0.3">
      <c r="B74" s="107" t="s">
        <v>256</v>
      </c>
    </row>
    <row r="75" spans="2:3" s="103" customFormat="1" ht="14.5" x14ac:dyDescent="0.3">
      <c r="B75" s="107" t="s">
        <v>257</v>
      </c>
    </row>
    <row r="76" spans="2:3" s="103" customFormat="1" ht="14.5" x14ac:dyDescent="0.3">
      <c r="B76" s="108" t="s">
        <v>255</v>
      </c>
    </row>
    <row r="77" spans="2:3" s="103" customFormat="1" x14ac:dyDescent="0.3"/>
    <row r="78" spans="2:3" s="103" customFormat="1" ht="14.5" x14ac:dyDescent="0.3">
      <c r="B78" s="107" t="s">
        <v>277</v>
      </c>
    </row>
    <row r="79" spans="2:3" s="103" customFormat="1" ht="14.5" x14ac:dyDescent="0.3">
      <c r="B79" s="107" t="s">
        <v>278</v>
      </c>
    </row>
    <row r="80" spans="2:3" s="103" customFormat="1" ht="14.5" x14ac:dyDescent="0.3">
      <c r="B80" s="108" t="s">
        <v>279</v>
      </c>
    </row>
    <row r="81" spans="2:3" s="103" customFormat="1" ht="14.5" x14ac:dyDescent="0.3">
      <c r="B81" s="108"/>
      <c r="C81" s="103" t="s">
        <v>281</v>
      </c>
    </row>
    <row r="82" spans="2:3" s="103" customFormat="1" ht="14.5" x14ac:dyDescent="0.3">
      <c r="B82" s="108"/>
      <c r="C82" s="103" t="s">
        <v>282</v>
      </c>
    </row>
    <row r="83" spans="2:3" s="103" customFormat="1" ht="14.5" x14ac:dyDescent="0.3">
      <c r="B83" s="108"/>
    </row>
    <row r="84" spans="2:3" s="103" customFormat="1" ht="14.5" x14ac:dyDescent="0.3">
      <c r="B84" s="107" t="s">
        <v>280</v>
      </c>
      <c r="C84" s="101"/>
    </row>
    <row r="85" spans="2:3" s="103" customFormat="1" ht="14.5" x14ac:dyDescent="0.3">
      <c r="B85" s="107" t="s">
        <v>237</v>
      </c>
      <c r="C85" s="101"/>
    </row>
    <row r="86" spans="2:3" s="103" customFormat="1" ht="14.5" x14ac:dyDescent="0.3">
      <c r="B86" s="108" t="s">
        <v>231</v>
      </c>
      <c r="C86" s="101"/>
    </row>
    <row r="87" spans="2:3" s="103" customFormat="1" ht="14.5" x14ac:dyDescent="0.3">
      <c r="B87" s="108" t="s">
        <v>245</v>
      </c>
      <c r="C87" s="101"/>
    </row>
    <row r="88" spans="2:3" s="103" customFormat="1" ht="14.5" x14ac:dyDescent="0.3">
      <c r="B88" s="108" t="s">
        <v>242</v>
      </c>
      <c r="C88" s="101"/>
    </row>
    <row r="89" spans="2:3" s="103" customFormat="1" ht="14.5" x14ac:dyDescent="0.3">
      <c r="B89" s="108" t="s">
        <v>243</v>
      </c>
      <c r="C89" s="101"/>
    </row>
    <row r="90" spans="2:3" s="103" customFormat="1" ht="14.5" x14ac:dyDescent="0.3">
      <c r="B90" s="108" t="s">
        <v>244</v>
      </c>
      <c r="C90" s="101"/>
    </row>
    <row r="91" spans="2:3" s="103" customFormat="1" ht="14.5" x14ac:dyDescent="0.3">
      <c r="B91" s="108"/>
      <c r="C91" s="101"/>
    </row>
    <row r="92" spans="2:3" s="103" customFormat="1" ht="14.5" x14ac:dyDescent="0.3">
      <c r="B92" s="108" t="s">
        <v>232</v>
      </c>
      <c r="C92" s="101"/>
    </row>
    <row r="93" spans="2:3" s="103" customFormat="1" ht="14.5" x14ac:dyDescent="0.3">
      <c r="B93" s="108" t="s">
        <v>233</v>
      </c>
      <c r="C93" s="101"/>
    </row>
    <row r="94" spans="2:3" s="103" customFormat="1" ht="14.5" x14ac:dyDescent="0.3">
      <c r="B94" s="108" t="s">
        <v>234</v>
      </c>
      <c r="C94" s="101"/>
    </row>
    <row r="95" spans="2:3" s="103" customFormat="1" ht="14.5" x14ac:dyDescent="0.3">
      <c r="B95" s="101"/>
      <c r="C95" s="108" t="s">
        <v>235</v>
      </c>
    </row>
    <row r="96" spans="2:3" s="103" customFormat="1" ht="14.5" x14ac:dyDescent="0.3">
      <c r="B96" s="108" t="s">
        <v>236</v>
      </c>
      <c r="C96" s="101"/>
    </row>
    <row r="97" spans="2:3" s="103" customFormat="1" ht="14.5" x14ac:dyDescent="0.3">
      <c r="B97" s="108" t="s">
        <v>258</v>
      </c>
      <c r="C97" s="101"/>
    </row>
    <row r="98" spans="2:3" s="103" customFormat="1" ht="14.5" x14ac:dyDescent="0.3">
      <c r="B98" s="108"/>
      <c r="C98" s="101"/>
    </row>
    <row r="99" spans="2:3" s="103" customFormat="1" ht="14.5" x14ac:dyDescent="0.3">
      <c r="B99" s="108"/>
      <c r="C99" s="101"/>
    </row>
    <row r="100" spans="2:3" s="103" customFormat="1" x14ac:dyDescent="0.3"/>
    <row r="101" spans="2:3" s="103" customFormat="1" x14ac:dyDescent="0.3">
      <c r="B101" s="103" t="s">
        <v>259</v>
      </c>
    </row>
    <row r="102" spans="2:3" s="103" customFormat="1" x14ac:dyDescent="0.3">
      <c r="B102" s="104" t="s">
        <v>260</v>
      </c>
    </row>
    <row r="103" spans="2:3" s="103" customFormat="1" x14ac:dyDescent="0.3">
      <c r="B103" s="103" t="s">
        <v>261</v>
      </c>
    </row>
    <row r="104" spans="2:3" s="103" customFormat="1" ht="14.5" x14ac:dyDescent="0.3">
      <c r="B104" s="107" t="s">
        <v>262</v>
      </c>
    </row>
    <row r="105" spans="2:3" s="103" customFormat="1" x14ac:dyDescent="0.3">
      <c r="B105" s="105" t="s">
        <v>263</v>
      </c>
    </row>
    <row r="106" spans="2:3" s="103" customFormat="1" x14ac:dyDescent="0.3">
      <c r="B106" s="105" t="s">
        <v>268</v>
      </c>
    </row>
    <row r="107" spans="2:3" s="103" customFormat="1" x14ac:dyDescent="0.3">
      <c r="B107" s="105"/>
    </row>
    <row r="108" spans="2:3" s="103" customFormat="1" ht="14.5" x14ac:dyDescent="0.3">
      <c r="B108" s="107" t="s">
        <v>264</v>
      </c>
    </row>
    <row r="109" spans="2:3" s="103" customFormat="1" x14ac:dyDescent="0.3">
      <c r="B109" s="105" t="s">
        <v>265</v>
      </c>
    </row>
    <row r="110" spans="2:3" s="103" customFormat="1" x14ac:dyDescent="0.3"/>
    <row r="111" spans="2:3" s="103" customFormat="1" ht="14.5" x14ac:dyDescent="0.3">
      <c r="B111" s="107" t="s">
        <v>267</v>
      </c>
    </row>
    <row r="112" spans="2:3" s="103" customFormat="1" x14ac:dyDescent="0.3">
      <c r="B112" s="105" t="s">
        <v>296</v>
      </c>
    </row>
    <row r="113" spans="2:3" s="103" customFormat="1" x14ac:dyDescent="0.3"/>
    <row r="114" spans="2:3" s="103" customFormat="1" ht="14.5" x14ac:dyDescent="0.3">
      <c r="B114" s="107" t="s">
        <v>269</v>
      </c>
    </row>
    <row r="115" spans="2:3" s="103" customFormat="1" ht="14.5" x14ac:dyDescent="0.3">
      <c r="B115" s="107" t="s">
        <v>295</v>
      </c>
    </row>
    <row r="116" spans="2:3" s="103" customFormat="1" x14ac:dyDescent="0.3">
      <c r="B116" s="105" t="s">
        <v>290</v>
      </c>
    </row>
    <row r="117" spans="2:3" s="103" customFormat="1" x14ac:dyDescent="0.3">
      <c r="B117" s="105"/>
      <c r="C117" s="103" t="s">
        <v>291</v>
      </c>
    </row>
    <row r="118" spans="2:3" s="103" customFormat="1" x14ac:dyDescent="0.3">
      <c r="B118" s="105"/>
      <c r="C118" s="103" t="s">
        <v>292</v>
      </c>
    </row>
    <row r="119" spans="2:3" s="103" customFormat="1" x14ac:dyDescent="0.3">
      <c r="B119" s="105"/>
      <c r="C119" s="105" t="s">
        <v>293</v>
      </c>
    </row>
    <row r="120" spans="2:3" s="103" customFormat="1" x14ac:dyDescent="0.3">
      <c r="C120" s="103" t="s">
        <v>294</v>
      </c>
    </row>
    <row r="121" spans="2:3" s="103" customFormat="1" x14ac:dyDescent="0.3"/>
    <row r="122" spans="2:3" s="103" customFormat="1" ht="14.5" x14ac:dyDescent="0.3">
      <c r="B122" s="107" t="s">
        <v>271</v>
      </c>
    </row>
    <row r="123" spans="2:3" s="103" customFormat="1" x14ac:dyDescent="0.3">
      <c r="B123" s="105" t="s">
        <v>270</v>
      </c>
    </row>
    <row r="124" spans="2:3" s="103" customFormat="1" x14ac:dyDescent="0.3"/>
    <row r="125" spans="2:3" s="103" customFormat="1" ht="14.5" x14ac:dyDescent="0.3">
      <c r="B125" s="107" t="s">
        <v>238</v>
      </c>
    </row>
    <row r="126" spans="2:3" s="103" customFormat="1" x14ac:dyDescent="0.3">
      <c r="B126" s="105" t="s">
        <v>272</v>
      </c>
    </row>
    <row r="127" spans="2:3" s="103" customFormat="1" x14ac:dyDescent="0.3"/>
    <row r="128" spans="2:3" s="103" customFormat="1" ht="14.5" x14ac:dyDescent="0.3">
      <c r="B128" s="107" t="s">
        <v>304</v>
      </c>
    </row>
    <row r="129" spans="2:3" s="103" customFormat="1" x14ac:dyDescent="0.3">
      <c r="B129" s="105" t="s">
        <v>266</v>
      </c>
    </row>
    <row r="130" spans="2:3" s="103" customFormat="1" x14ac:dyDescent="0.3"/>
    <row r="131" spans="2:3" s="103" customFormat="1" ht="14.5" x14ac:dyDescent="0.3">
      <c r="B131" s="107"/>
    </row>
    <row r="132" spans="2:3" s="103" customFormat="1" ht="14.5" x14ac:dyDescent="0.3">
      <c r="B132" s="107" t="s">
        <v>284</v>
      </c>
    </row>
    <row r="133" spans="2:3" s="103" customFormat="1" x14ac:dyDescent="0.3">
      <c r="B133" s="104">
        <v>1</v>
      </c>
      <c r="C133" s="105" t="s">
        <v>283</v>
      </c>
    </row>
    <row r="134" spans="2:3" s="103" customFormat="1" x14ac:dyDescent="0.3">
      <c r="C134" s="105" t="s">
        <v>285</v>
      </c>
    </row>
    <row r="135" spans="2:3" s="103" customFormat="1" x14ac:dyDescent="0.3"/>
    <row r="136" spans="2:3" s="103" customFormat="1" ht="14.5" x14ac:dyDescent="0.3">
      <c r="B136" s="107">
        <v>2</v>
      </c>
      <c r="C136" s="105" t="s">
        <v>286</v>
      </c>
    </row>
    <row r="137" spans="2:3" s="103" customFormat="1" x14ac:dyDescent="0.3"/>
    <row r="138" spans="2:3" s="103" customFormat="1" x14ac:dyDescent="0.3">
      <c r="B138" s="104">
        <v>3</v>
      </c>
      <c r="C138" s="105" t="s">
        <v>297</v>
      </c>
    </row>
    <row r="139" spans="2:3" s="103" customFormat="1" x14ac:dyDescent="0.3">
      <c r="C139" s="117" t="s">
        <v>298</v>
      </c>
    </row>
    <row r="140" spans="2:3" s="103" customFormat="1" x14ac:dyDescent="0.3">
      <c r="C140" s="117" t="s">
        <v>299</v>
      </c>
    </row>
    <row r="141" spans="2:3" s="103" customFormat="1" x14ac:dyDescent="0.3">
      <c r="C141" s="117" t="s">
        <v>300</v>
      </c>
    </row>
    <row r="142" spans="2:3" s="103" customFormat="1" x14ac:dyDescent="0.3"/>
    <row r="143" spans="2:3" s="103" customFormat="1" ht="14.5" x14ac:dyDescent="0.3">
      <c r="B143" s="107">
        <v>4</v>
      </c>
      <c r="C143" s="105" t="s">
        <v>301</v>
      </c>
    </row>
    <row r="144" spans="2:3" s="103" customFormat="1" x14ac:dyDescent="0.3">
      <c r="C144" s="117" t="s">
        <v>302</v>
      </c>
    </row>
    <row r="145" spans="3:3" s="103" customFormat="1" x14ac:dyDescent="0.3">
      <c r="C145" s="117" t="s">
        <v>303</v>
      </c>
    </row>
    <row r="146" spans="3:3" s="103" customFormat="1" x14ac:dyDescent="0.3"/>
    <row r="147" spans="3:3" s="103" customFormat="1" x14ac:dyDescent="0.3"/>
    <row r="148" spans="3:3" s="103" customFormat="1" x14ac:dyDescent="0.3"/>
    <row r="149" spans="3:3" s="103" customFormat="1" x14ac:dyDescent="0.3"/>
    <row r="150" spans="3:3" s="103" customFormat="1" x14ac:dyDescent="0.3"/>
  </sheetData>
  <hyperlinks>
    <hyperlink ref="B9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NWCfg-C3PO-VM-ng4T-corddev</vt:lpstr>
      <vt:lpstr>NetworkCfg-C3PO-VM-RAN10</vt:lpstr>
      <vt:lpstr>NetworkCfg-SRIOV-VM-RAN10</vt:lpstr>
      <vt:lpstr>ngic-fpc_VM-NW_Install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Mc Donald</dc:creator>
  <cp:keywords>CTPClassification=CTP_IC:VisualMarkings=, CTPClassification=CTP_IC</cp:keywords>
  <cp:lastModifiedBy>Sunder Rajan, Ashok</cp:lastModifiedBy>
  <dcterms:created xsi:type="dcterms:W3CDTF">2016-10-24T16:24:17Z</dcterms:created>
  <dcterms:modified xsi:type="dcterms:W3CDTF">2018-01-23T03:41:13Z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99a1f48d-ec4f-4aaa-86d2-e7460e291515</vt:lpwstr>
  </property>
  <property fmtid="{D5CDD505-2E9C-101B-9397-08002B2CF9AE}" pid="4" name="CTP_BU">
    <vt:lpwstr>INTEL LABS GRP</vt:lpwstr>
  </property>
  <property fmtid="{D5CDD505-2E9C-101B-9397-08002B2CF9AE}" pid="5" name="CTP_TimeStamp">
    <vt:lpwstr>2018-01-23 03:41:13Z</vt:lpwstr>
  </property>
  <property fmtid="{D5CDD505-2E9C-101B-9397-08002B2CF9AE}" pid="6" name="CTPClassification">
    <vt:lpwstr>CTP_IC</vt:lpwstr>
  </property>
</Properties>
</file>